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186\"/>
    </mc:Choice>
  </mc:AlternateContent>
  <xr:revisionPtr revIDLastSave="0" documentId="14_{2F20EBD4-DDAA-4299-B99B-68F213C79B76}" xr6:coauthVersionLast="36" xr6:coauthVersionMax="36" xr10:uidLastSave="{00000000-0000-0000-0000-000000000000}"/>
  <bookViews>
    <workbookView xWindow="0" yWindow="0" windowWidth="14475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7" i="34" l="1"/>
  <c r="M20" i="34"/>
  <c r="R20" i="34" s="1"/>
  <c r="R24" i="34" l="1"/>
  <c r="R21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<sst xmlns="http://schemas.openxmlformats.org/spreadsheetml/2006/main" count="114" uniqueCount="109">
  <si>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</si>
  <si>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</si>
  <si>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</si>
  <si>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</si>
  <si>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</si>
  <si>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</si>
  <si>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</si>
  <si>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</si>
  <si>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</si>
  <si>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</si>
  <si>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</si>
  <si>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</si>
  <si>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</si>
  <si>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</si>
  <si>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</si>
  <si>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</si>
  <si>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</si>
  <si>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</si>
  <si>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</si>
  <si>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</si>
  <si>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</si>
  <si>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</si>
  <si>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</si>
  <si>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</si>
  <si>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</si>
  <si>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</si>
  <si>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</si>
  <si>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</si>
  <si>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</si>
  <si>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</si>
  <si>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</si>
  <si>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</si>
  <si>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</si>
  <si>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</si>
  <si>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</si>
  <si>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</si>
  <si>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</si>
  <si>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</si>
  <si>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</si>
  <si>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</si>
  <si>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</si>
  <si>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</si>
  <si>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</si>
  <si>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</si>
  <si>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</si>
  <si>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</si>
  <si>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</si>
  <si>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</si>
  <si>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</si>
  <si>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</si>
  <si>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</si>
  <si>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</si>
  <si>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</si>
  <si>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</si>
  <si>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</si>
  <si>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</si>
  <si>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</si>
  <si>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 xml:space="preserve">Технические характеристики  </t>
  </si>
  <si>
    <t>ПИР</t>
  </si>
  <si>
    <t>УНЦ КЛ-0,4кВ (тыс. руб.), алюминий, количество жил - 4</t>
  </si>
  <si>
    <t>Н1-03</t>
  </si>
  <si>
    <t>0,4</t>
  </si>
  <si>
    <t>Б2-01-4</t>
  </si>
  <si>
    <t>К3-10-1</t>
  </si>
  <si>
    <t>Стр-во 2КЛ-0,4 кВ от проектируемой БКТП-6 до ГРЩ-0,4 кВ корп. 1.1 жилых домов в ЖК "Урбанист"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</si>
  <si>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</si>
  <si>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</si>
  <si>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проектируемой БКТП-6 до ГРЩ-0,4 кВ корп. 1.1 жилых домов в ЖК "Урбанист" Всеволожского района ЛО (20-1-17-1-08-03-0-1186)</t>
  </si>
  <si>
    <t>L_20-1-17-1-08-03-0-1186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</si>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</sst>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2" xfId="2" applyFont="1" applyFill="1" applyBorder="1" applyAlignment="1">
      <alignment horizontal="center" vertical="center"/>
    </xf>
    <xf numFmtId="0" fontId="35" fillId="0" borderId="18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34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3" xfId="251" applyNumberFormat="1" applyFont="1" applyFill="1" applyBorder="1" applyAlignment="1" applyProtection="1">
      <alignment horizontal="center" vertical="center" wrapText="1"/>
    </xf>
    <xf numFmtId="0" fontId="6" fillId="0" borderId="33" xfId="251" applyFont="1" applyFill="1" applyBorder="1" applyAlignment="1" applyProtection="1">
      <alignment horizontal="left" vertical="center" wrapText="1"/>
    </xf>
    <xf numFmtId="4" fontId="29" fillId="0" borderId="35" xfId="251" applyNumberFormat="1" applyFont="1" applyFill="1" applyBorder="1" applyAlignment="1" applyProtection="1">
      <alignment horizontal="center" vertical="center" wrapText="1"/>
    </xf>
    <xf numFmtId="4" fontId="6" fillId="0" borderId="34" xfId="251" applyNumberFormat="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6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0.8554687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50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7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8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51" t="s">
        <v>8</v>
      </c>
      <c r="F8" s="51"/>
      <c r="G8" s="51"/>
      <c r="H8" s="52"/>
      <c r="I8" s="52"/>
      <c r="J8" s="18"/>
      <c r="K8" s="17"/>
      <c r="L8" s="17"/>
      <c r="M8" s="17"/>
      <c r="N8" s="18"/>
      <c r="O8" s="18"/>
      <c r="P8" s="18"/>
      <c r="Q8" s="52"/>
      <c r="R8" s="52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3"/>
      <c r="B11" s="53"/>
      <c r="C11" s="53"/>
      <c r="D11" s="54"/>
      <c r="E11" s="53"/>
      <c r="F11" s="53"/>
      <c r="G11" s="53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</row>
    <row r="12" spans="1:19" x14ac:dyDescent="0.25">
      <c r="A12" s="53"/>
      <c r="B12" s="53"/>
      <c r="C12" s="53"/>
      <c r="D12" s="54"/>
      <c r="E12" s="7"/>
      <c r="F12" s="7"/>
      <c r="G12" s="7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8"/>
    </row>
    <row r="14" spans="1:19" x14ac:dyDescent="0.25">
      <c r="A14" s="5"/>
      <c r="B14" s="9"/>
      <c r="C14" s="11"/>
      <c r="D14" s="25"/>
      <c r="E14" s="9"/>
      <c r="F14" s="9"/>
      <c r="G14" s="9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9" t="s">
        <v>1</v>
      </c>
      <c r="I18" s="49" t="s">
        <v>57</v>
      </c>
      <c r="J18" s="49" t="s">
        <v>24</v>
      </c>
      <c r="K18" s="49" t="s">
        <v>20</v>
      </c>
      <c r="L18" s="46" t="s">
        <v>21</v>
      </c>
      <c r="M18" s="49" t="s">
        <v>11</v>
      </c>
      <c r="N18" s="49" t="s">
        <v>14</v>
      </c>
      <c r="O18" s="56" t="s">
        <v>2</v>
      </c>
      <c r="P18" s="56" t="s">
        <v>6</v>
      </c>
      <c r="Q18" s="56" t="s">
        <v>16</v>
      </c>
      <c r="R18" s="6" t="s">
        <v>0</v>
      </c>
      <c r="S18" s="86"/>
    </row>
    <row r="19" spans="1:19" s="57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58</v>
      </c>
      <c r="H20" s="44" t="s">
        <v>61</v>
      </c>
      <c r="I20" s="46">
        <v>2</v>
      </c>
      <c r="J20" s="32" t="s">
        <v>106</v>
      </c>
      <c r="K20" s="80"/>
      <c r="L20" s="46">
        <f>L21/2</f>
        <v>2</v>
      </c>
      <c r="M20" s="46">
        <f>M21-M24</f>
        <v>0.1</v>
      </c>
      <c r="N20" s="46" t="s">
        <v>28</v>
      </c>
      <c r="O20" s="46" t="s">
        <v>62</v>
      </c>
      <c r="P20" s="46">
        <v>1771</v>
      </c>
      <c r="Q20" s="26">
        <v>1</v>
      </c>
      <c r="R20" s="26">
        <f>M20*P20*Q20*L20</f>
        <v>354.20000000000005</v>
      </c>
      <c r="S20" s="29"/>
    </row>
    <row r="21" spans="1:19" ht="31.5" x14ac:dyDescent="0.25">
      <c r="A21" s="42"/>
      <c r="B21" s="39"/>
      <c r="C21" s="39"/>
      <c r="D21" s="21" t="s">
        <v>59</v>
      </c>
      <c r="E21" s="33"/>
      <c r="F21" s="36"/>
      <c r="G21" s="36"/>
      <c r="H21" s="44"/>
      <c r="I21" s="46">
        <v>240</v>
      </c>
      <c r="J21" s="33"/>
      <c r="K21" s="81"/>
      <c r="L21" s="46">
        <v>4</v>
      </c>
      <c r="M21" s="46">
        <v>0.1</v>
      </c>
      <c r="N21" s="46" t="s">
        <v>28</v>
      </c>
      <c r="O21" s="46" t="s">
        <v>63</v>
      </c>
      <c r="P21" s="46">
        <v>1116</v>
      </c>
      <c r="Q21" s="58">
        <v>1.08</v>
      </c>
      <c r="R21" s="26">
        <f>M21*P21*Q21*L21</f>
        <v>482.11200000000008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44"/>
      <c r="I22" s="46"/>
      <c r="J22" s="33"/>
      <c r="K22" s="81"/>
      <c r="L22" s="59"/>
      <c r="M22" s="46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44"/>
      <c r="I23" s="46"/>
      <c r="J23" s="33"/>
      <c r="K23" s="81"/>
      <c r="L23" s="59"/>
      <c r="M23" s="46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44"/>
      <c r="I24" s="46">
        <v>3</v>
      </c>
      <c r="J24" s="33"/>
      <c r="K24" s="81"/>
      <c r="L24" s="46">
        <v>1</v>
      </c>
      <c r="M24" s="46">
        <v>0</v>
      </c>
      <c r="N24" s="26" t="s">
        <v>35</v>
      </c>
      <c r="O24" s="46" t="s">
        <v>60</v>
      </c>
      <c r="P24" s="46">
        <v>23088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44"/>
      <c r="I25" s="46"/>
      <c r="J25" s="33"/>
      <c r="K25" s="81"/>
      <c r="L25" s="59"/>
      <c r="M25" s="46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44"/>
      <c r="I26" s="46"/>
      <c r="J26" s="33"/>
      <c r="K26" s="81"/>
      <c r="L26" s="59"/>
      <c r="M26" s="46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ht="21" customHeight="1" x14ac:dyDescent="0.25">
      <c r="A27" s="42"/>
      <c r="B27" s="39"/>
      <c r="C27" s="39"/>
      <c r="D27" s="21" t="s">
        <v>41</v>
      </c>
      <c r="E27" s="33"/>
      <c r="F27" s="36"/>
      <c r="G27" s="36"/>
      <c r="H27" s="44"/>
      <c r="I27" s="46"/>
      <c r="J27" s="33"/>
      <c r="K27" s="81"/>
      <c r="L27" s="59"/>
      <c r="M27" s="46">
        <f>L21*1.5*(M21*0.3)</f>
        <v>0.18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302.4864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44"/>
      <c r="I28" s="46"/>
      <c r="J28" s="33"/>
      <c r="K28" s="81"/>
      <c r="L28" s="59"/>
      <c r="M28" s="46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44"/>
      <c r="I29" s="46"/>
      <c r="J29" s="33"/>
      <c r="K29" s="81"/>
      <c r="L29" s="59"/>
      <c r="M29" s="46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44"/>
      <c r="I30" s="46"/>
      <c r="J30" s="33"/>
      <c r="K30" s="81"/>
      <c r="L30" s="59"/>
      <c r="M30" s="46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44"/>
      <c r="I31" s="46"/>
      <c r="J31" s="33"/>
      <c r="K31" s="81"/>
      <c r="L31" s="59"/>
      <c r="M31" s="46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45"/>
      <c r="I32" s="60"/>
      <c r="J32" s="34"/>
      <c r="K32" s="82"/>
      <c r="L32" s="60"/>
      <c r="M32" s="60">
        <v>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1749.7984000000001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425781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50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50"/>
    </row>
    <row r="3" spans="1:5" ht="126" x14ac:dyDescent="0.25">
      <c r="A3" s="69" t="s">
        <v>73</v>
      </c>
      <c r="B3" s="70" t="s">
        <v>74</v>
      </c>
      <c r="C3" s="71">
        <v>1749.7984000000001</v>
      </c>
      <c r="D3" s="77">
        <v>1749.7984000000001</v>
      </c>
      <c r="E3" s="50"/>
    </row>
    <row r="4" spans="1:5" ht="15.75" x14ac:dyDescent="0.25">
      <c r="A4" s="69" t="s">
        <v>75</v>
      </c>
      <c r="B4" s="70" t="s">
        <v>76</v>
      </c>
      <c r="C4" s="72">
        <v>349.95968000000005</v>
      </c>
      <c r="D4" s="78">
        <f>D3*0.2</f>
        <v>349.95968000000005</v>
      </c>
      <c r="E4" s="50"/>
    </row>
    <row r="5" spans="1:5" ht="110.25" x14ac:dyDescent="0.25">
      <c r="A5" s="69" t="s">
        <v>77</v>
      </c>
      <c r="B5" s="73" t="s">
        <v>78</v>
      </c>
      <c r="C5" s="74">
        <v>2099.7580800000001</v>
      </c>
      <c r="D5" s="77">
        <f>D3+D4</f>
        <v>2099.7580800000001</v>
      </c>
      <c r="E5" s="50"/>
    </row>
    <row r="6" spans="1:5" ht="78.75" x14ac:dyDescent="0.25">
      <c r="A6" s="69" t="s">
        <v>79</v>
      </c>
      <c r="B6" s="73" t="s">
        <v>80</v>
      </c>
      <c r="C6" s="72">
        <v>2565.3536683717007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2564.2100437218196</v>
      </c>
      <c r="E6" s="50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50"/>
    </row>
    <row r="8" spans="1:5" ht="63" x14ac:dyDescent="0.25">
      <c r="A8" s="69" t="s">
        <v>83</v>
      </c>
      <c r="B8" s="70" t="s">
        <v>84</v>
      </c>
      <c r="C8" s="75">
        <v>2099.7580800000001</v>
      </c>
      <c r="D8" s="78">
        <f>D5-D7</f>
        <v>2099.7580800000001</v>
      </c>
      <c r="E8" s="50"/>
    </row>
    <row r="9" spans="1:5" ht="110.25" x14ac:dyDescent="0.25">
      <c r="A9" s="69" t="s">
        <v>85</v>
      </c>
      <c r="B9" s="70" t="s">
        <v>86</v>
      </c>
      <c r="C9" s="75">
        <v>1655.4611999999995</v>
      </c>
      <c r="D9" s="78">
        <f>SUM(D10:D17)</f>
        <v>1655.4611999999995</v>
      </c>
      <c r="E9" s="50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1584.5504399999995</v>
      </c>
      <c r="D13" s="78">
        <v>1584.5504399999995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70.910759999999996</v>
      </c>
      <c r="D14" s="78">
        <v>70.910759999999982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2.5653536683717006</v>
      </c>
      <c r="D18" s="78">
        <f>D6/1000</f>
        <v>2.5642100437218196</v>
      </c>
      <c r="E18" s="50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50"/>
    </row>
    <row r="20" spans="1:5" ht="63" x14ac:dyDescent="0.25">
      <c r="A20" s="69">
        <v>10</v>
      </c>
      <c r="B20" s="73" t="s">
        <v>105</v>
      </c>
      <c r="C20" s="74">
        <v>2.5653536683717006</v>
      </c>
      <c r="D20" s="77">
        <f>D18+D19</f>
        <v>2.5642100437218196</v>
      </c>
      <c r="E20" s="50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2023-10-24T08:53:01Z</dcterms:modified>
</cp:coreProperties>
</file>