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2-0851\"/>
    </mc:Choice>
  </mc:AlternateContent>
  <xr:revisionPtr revIDLastSave="0" documentId="14_{C9FD57F3-8755-482A-89DB-9681C3107EBE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8-03-2-0851" sheetId="1" r:id="rId1"/>
    <sheet name="T6" sheetId="2" r:id="rId2"/>
  </sheets>
  <definedNames>
    <definedName name="_xlnm.Print_Titles" localSheetId="0">'20-1-06-1-08-03-2-0851'!$19:$19</definedName>
    <definedName name="_xlnm.Print_Area" localSheetId="0">'20-1-06-1-08-03-2-0851'!$A$1:$S$37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4" i="1"/>
  <c r="R21" i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<sst xmlns="http://schemas.openxmlformats.org/spreadsheetml/2006/main" count="123" uniqueCount="114">
  <si>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</si>
  <si>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</si>
  <si>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</si>
  <si>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</si>
  <si>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</si>
  <si>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</si>
  <si>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</si>
  <si>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</si>
  <si>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</si>
  <si>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</si>
  <si>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</si>
  <si>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</si>
  <si>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</si>
  <si>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</si>
  <si>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</si>
  <si>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</si>
  <si>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</si>
  <si>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</si>
  <si>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</si>
  <si>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</si>
  <si>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</si>
  <si>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</si>
  <si>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</si>
  <si>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</si>
  <si>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</si>
  <si>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</si>
  <si>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</si>
  <si>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</si>
  <si>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</si>
  <si>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</si>
  <si>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</si>
  <si>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</si>
  <si>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</si>
  <si>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</si>
  <si>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</si>
  <si>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</si>
  <si>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</si>
  <si>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</si>
  <si>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</si>
  <si>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</si>
  <si>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</si>
  <si>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</si>
  <si>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</si>
  <si>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</si>
  <si>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</si>
  <si>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</si>
  <si>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</si>
  <si>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</si>
  <si>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</si>
  <si>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</si>
  <si>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</si>
  <si>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</si>
  <si>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</si>
  <si>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</si>
  <si>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</si>
  <si>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</si>
  <si>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</si>
  <si>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</si>
  <si>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</si>
  <si>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</si>
  <si>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</si>
  <si>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</si>
  <si>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</si>
  <si>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</si>
  <si>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</si>
  <si>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</si>
  <si>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</si>
  <si>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</si>
  <si>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</si>
  <si>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</si>
  <si>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</si>
  <si>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</si>
  <si>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Гатч, Стр-во 2КЛ-0,4 кВ от ТП-255 по ул. Красных Военлетов до ГРЩ-0,4 кВ объекта заявителя в г. Гатчина ЛО (20-1-06-1-08-03-2-0851)</t>
  </si>
  <si>
    <t>L_20-1-06-1-08-03-2-0851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</si>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</sst>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7.5703125" style="3" customWidth="1"/>
    <col min="7" max="7" width="19.85546875" style="3" customWidth="1"/>
    <col min="8" max="8" width="13.85546875" style="4" customWidth="1"/>
    <col min="9" max="9" width="16.5703125" style="3" bestFit="1" customWidth="1"/>
    <col min="10" max="10" width="27.5703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5.140625" style="5" bestFit="1" customWidth="1"/>
    <col min="15" max="15" width="10.5703125" style="5" bestFit="1" customWidth="1"/>
    <col min="16" max="16" width="16.85546875" style="5" bestFit="1" customWidth="1"/>
    <col min="17" max="17" width="24.140625" style="5" customWidth="1"/>
    <col min="18" max="18" width="13" style="5" customWidth="1"/>
    <col min="19" max="19" width="16.855468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v>0.5</v>
      </c>
      <c r="N20" s="31" t="s">
        <v>27</v>
      </c>
      <c r="O20" s="31" t="s">
        <v>28</v>
      </c>
      <c r="P20" s="31">
        <v>1771</v>
      </c>
      <c r="Q20" s="31">
        <v>1</v>
      </c>
      <c r="R20" s="31">
        <f>M20*P20*Q20*L20</f>
        <v>0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>
        <v>2</v>
      </c>
      <c r="M21" s="29">
        <v>0.5</v>
      </c>
      <c r="N21" s="31" t="s">
        <v>27</v>
      </c>
      <c r="O21" s="31" t="s">
        <v>30</v>
      </c>
      <c r="P21" s="31">
        <v>1116</v>
      </c>
      <c r="Q21" s="31">
        <v>1.08</v>
      </c>
      <c r="R21" s="31">
        <f>M21*P21*Q21*L21</f>
        <v>1205.28</v>
      </c>
      <c r="S21" s="32"/>
    </row>
    <row r="22" spans="1:19" ht="31.5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36</v>
      </c>
      <c r="E24" s="28"/>
      <c r="F24" s="28"/>
      <c r="G24" s="28"/>
      <c r="H24" s="20"/>
      <c r="I24" s="27"/>
      <c r="J24" s="29"/>
      <c r="K24" s="29"/>
      <c r="L24" s="30"/>
      <c r="M24" s="29"/>
      <c r="N24" s="31" t="s">
        <v>37</v>
      </c>
      <c r="O24" s="31" t="s">
        <v>38</v>
      </c>
      <c r="P24" s="31">
        <v>23636</v>
      </c>
      <c r="Q24" s="31">
        <v>1.08</v>
      </c>
      <c r="R24" s="31">
        <f>M24*P24*Q24*L24</f>
        <v>0</v>
      </c>
      <c r="S24" s="32"/>
    </row>
    <row r="25" spans="1:19" ht="31.5" x14ac:dyDescent="0.25">
      <c r="A25" s="25"/>
      <c r="B25" s="25"/>
      <c r="C25" s="25"/>
      <c r="D25" s="27" t="s">
        <v>39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42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44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46</v>
      </c>
      <c r="E28" s="28"/>
      <c r="F28" s="28"/>
      <c r="G28" s="28"/>
      <c r="H28" s="20"/>
      <c r="I28" s="27"/>
      <c r="J28" s="29"/>
      <c r="K28" s="29"/>
      <c r="L28" s="30"/>
      <c r="M28" s="29">
        <v>0.1</v>
      </c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236.73600000000005</v>
      </c>
      <c r="S28" s="32"/>
    </row>
    <row r="29" spans="1:19" ht="31.5" x14ac:dyDescent="0.25">
      <c r="A29" s="25"/>
      <c r="B29" s="25"/>
      <c r="C29" s="25"/>
      <c r="D29" s="27" t="s">
        <v>48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52</v>
      </c>
      <c r="O30" s="31" t="s">
        <v>53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54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52</v>
      </c>
      <c r="O31" s="31" t="s">
        <v>55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56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57</v>
      </c>
      <c r="O32" s="31" t="s">
        <v>58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59</v>
      </c>
      <c r="E33" s="28"/>
      <c r="F33" s="28"/>
      <c r="G33" s="28"/>
      <c r="H33" s="20"/>
      <c r="I33" s="27"/>
      <c r="J33" s="29"/>
      <c r="K33" s="29"/>
      <c r="L33" s="30"/>
      <c r="M33" s="29"/>
      <c r="N33" s="31" t="s">
        <v>60</v>
      </c>
      <c r="O33" s="31" t="s">
        <v>61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62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64</v>
      </c>
      <c r="E35" s="27"/>
      <c r="F35" s="27"/>
      <c r="G35" s="27"/>
      <c r="H35" s="33"/>
      <c r="I35" s="27"/>
      <c r="J35" s="27"/>
      <c r="K35" s="29"/>
      <c r="L35" s="29"/>
      <c r="M35" s="29">
        <v>0.5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83.5</v>
      </c>
      <c r="S35" s="28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2136.5160000000001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1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2136.5160000000001</v>
      </c>
      <c r="D3" s="57">
        <v>2136.5160000000001</v>
      </c>
      <c r="E3" s="1"/>
    </row>
    <row r="4" spans="1:5" ht="15.75" x14ac:dyDescent="0.25">
      <c r="A4" s="49" t="s">
        <v>80</v>
      </c>
      <c r="B4" s="50" t="s">
        <v>81</v>
      </c>
      <c r="C4" s="52">
        <v>427.30320000000006</v>
      </c>
      <c r="D4" s="58">
        <f>D3*0.2</f>
        <v>427.30320000000006</v>
      </c>
      <c r="E4" s="1"/>
    </row>
    <row r="5" spans="1:5" ht="110.25" x14ac:dyDescent="0.25">
      <c r="A5" s="49" t="s">
        <v>82</v>
      </c>
      <c r="B5" s="53" t="s">
        <v>83</v>
      </c>
      <c r="C5" s="54">
        <v>2563.8191999999999</v>
      </c>
      <c r="D5" s="57">
        <f>D3+D4</f>
        <v>2563.8191999999999</v>
      </c>
      <c r="E5" s="1"/>
    </row>
    <row r="6" spans="1:5" ht="78.75" x14ac:dyDescent="0.25">
      <c r="A6" s="49" t="s">
        <v>84</v>
      </c>
      <c r="B6" s="53" t="s">
        <v>85</v>
      </c>
      <c r="C6" s="52">
        <v>3124.4984497286678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3117.4545830827674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2563.8191999999999</v>
      </c>
      <c r="D8" s="58">
        <f>D5-D7</f>
        <v>2563.8191999999999</v>
      </c>
      <c r="E8" s="1"/>
    </row>
    <row r="9" spans="1:5" ht="110.25" x14ac:dyDescent="0.25">
      <c r="A9" s="49" t="s">
        <v>90</v>
      </c>
      <c r="B9" s="50" t="s">
        <v>91</v>
      </c>
      <c r="C9" s="55">
        <v>2089.0395100000005</v>
      </c>
      <c r="D9" s="58">
        <f>SUM(D10:D17)</f>
        <v>2089.0395100000005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10.199999999999999</v>
      </c>
      <c r="D12" s="58">
        <v>10.199999999999999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2078.8395100000007</v>
      </c>
      <c r="D13" s="58">
        <v>2078.8395100000007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3.1244984497286676</v>
      </c>
      <c r="D18" s="58">
        <f>D6/1000</f>
        <v>3.1174545830827673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3.1244984497286676</v>
      </c>
      <c r="D20" s="57">
        <f>D18+D19</f>
        <v>3.1174545830827673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20-1-06-1-08-03-2-0851</vt:lpstr>
      <vt:lpstr>T6</vt:lpstr>
      <vt:lpstr>'20-1-06-1-08-03-2-0851'!Заголовки_для_печати</vt:lpstr>
      <vt:lpstr>'20-1-06-1-08-03-2-0851'!Область_печати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2021-02-12T10:50:57Z</dcterms:created>
  <dcterms:modified xsi:type="dcterms:W3CDTF">2023-10-24T08:51:43Z</dcterms:modified>
</cp:coreProperties>
</file>