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0-08-04-0-1397\"/>
    </mc:Choice>
  </mc:AlternateContent>
  <xr:revisionPtr revIDLastSave="0" documentId="14_{D1546748-92F5-44B2-BFC2-49AF4F6AB3E8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20-1-17-0-08-04-0-1397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20" i="1"/>
  <c r="I19" i="1"/>
  <c r="R22" i="1" l="1"/>
</calcChain>
</file>

<file path=xl/sharedStrings.xml><?xml version="1.0" encoding="utf-8"?>
<sst xmlns="http://schemas.openxmlformats.org/spreadsheetml/2006/main" count="79" uniqueCount="78">
  <si>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</si>
  <si>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</si>
  <si>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</si>
  <si>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</si>
  <si>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</si>
  <si>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</si>
  <si>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</si>
  <si>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</si>
  <si>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</si>
  <si>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</si>
  <si>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</si>
  <si>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</si>
  <si>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</si>
  <si>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</si>
  <si>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</si>
  <si>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</si>
  <si>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</si>
  <si>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</si>
  <si>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</si>
  <si>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</si>
  <si>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</si>
  <si>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</si>
  <si>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</si>
  <si>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</si>
  <si>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</si>
  <si>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</si>
  <si>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И12-06</t>
  </si>
  <si>
    <t>Всев, РК оборудования БКТП-246 (ТП-255) в г. Мурино Всеволожского района ЛО (инв. № 000004531) (20-1-17-0-08-04-0-1397)</t>
  </si>
  <si>
    <t>1 единица</t>
  </si>
  <si>
    <t>УНЦ РЗА и прочие шкафы (панели) (тыс. руб.) ЩО-70</t>
  </si>
  <si>
    <t>Затраты на проектно-изыскательские работы для отдельных элементов электрических сетей (тыс. руб.)</t>
  </si>
  <si>
    <t>П6-04</t>
  </si>
  <si>
    <t>1 объект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</si>
  <si>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</si>
  <si>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</si>
  <si>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</si>
  <si>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1.1.4.2.</t>
  </si>
  <si>
    <t>L_20-1-17-0-08-04-0-1397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</si>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</sst>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9" fillId="0" borderId="0">
      <protection locked="0"/>
    </xf>
    <xf numFmtId="0" fontId="9" fillId="0" borderId="0"/>
    <xf numFmtId="0" fontId="2" fillId="0" borderId="0"/>
  </cellStyleXfs>
  <cellXfs count="61">
    <xf numFmtId="0" fontId="0" fillId="0" borderId="0" xfId="0"/>
    <xf numFmtId="0" fontId="0" fillId="0" borderId="0" xfId="0" applyFill="1"/>
    <xf numFmtId="49" fontId="2" fillId="0" borderId="0" xfId="1" applyNumberFormat="1" applyFill="1" applyAlignment="1">
      <alignment horizontal="center"/>
    </xf>
    <xf numFmtId="0" fontId="2" fillId="0" borderId="0" xfId="1" applyFill="1" applyAlignment="1">
      <alignment wrapText="1"/>
    </xf>
    <xf numFmtId="0" fontId="2" fillId="0" borderId="0" xfId="1" applyFill="1" applyAlignment="1">
      <alignment horizontal="center" wrapText="1"/>
    </xf>
    <xf numFmtId="0" fontId="2" fillId="0" borderId="0" xfId="1" applyFill="1" applyAlignment="1">
      <alignment horizontal="center"/>
    </xf>
    <xf numFmtId="0" fontId="3" fillId="0" borderId="0" xfId="2" applyFont="1" applyFill="1" applyAlignment="1">
      <alignment horizontal="right" vertical="center"/>
    </xf>
    <xf numFmtId="0" fontId="2" fillId="0" borderId="0" xfId="1" applyFill="1"/>
    <xf numFmtId="0" fontId="3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vertical="center"/>
    </xf>
    <xf numFmtId="0" fontId="5" fillId="0" borderId="0" xfId="1" applyFont="1" applyFill="1" applyAlignment="1">
      <alignment vertical="center"/>
    </xf>
    <xf numFmtId="49" fontId="2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3" fillId="0" borderId="0" xfId="1" applyFont="1" applyFill="1"/>
    <xf numFmtId="0" fontId="2" fillId="0" borderId="2" xfId="1" applyFill="1" applyBorder="1" applyAlignment="1">
      <alignment horizontal="center" vertical="center" wrapText="1"/>
    </xf>
    <xf numFmtId="3" fontId="2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2" fillId="0" borderId="2" xfId="1" quotePrefix="1" applyFill="1" applyBorder="1" applyAlignment="1">
      <alignment horizontal="center" vertical="center" wrapText="1"/>
    </xf>
    <xf numFmtId="0" fontId="2" fillId="0" borderId="0" xfId="1" applyFill="1" applyAlignment="1">
      <alignment horizontal="center" vertical="center" wrapText="1"/>
    </xf>
    <xf numFmtId="49" fontId="2" fillId="0" borderId="2" xfId="1" applyNumberFormat="1" applyFill="1" applyBorder="1" applyAlignment="1">
      <alignment horizontal="center"/>
    </xf>
    <xf numFmtId="49" fontId="2" fillId="0" borderId="2" xfId="1" applyNumberFormat="1" applyFill="1" applyBorder="1" applyAlignment="1">
      <alignment horizontal="center" wrapText="1"/>
    </xf>
    <xf numFmtId="0" fontId="2" fillId="0" borderId="2" xfId="1" applyFill="1" applyBorder="1"/>
    <xf numFmtId="0" fontId="2" fillId="0" borderId="1" xfId="1" applyFill="1" applyBorder="1" applyAlignment="1">
      <alignment horizontal="center" vertical="center" wrapText="1"/>
    </xf>
    <xf numFmtId="0" fontId="2" fillId="0" borderId="2" xfId="1" applyFill="1" applyBorder="1" applyAlignment="1">
      <alignment wrapText="1"/>
    </xf>
    <xf numFmtId="0" fontId="2" fillId="0" borderId="2" xfId="1" applyFill="1" applyBorder="1" applyAlignment="1">
      <alignment horizontal="center" wrapText="1"/>
    </xf>
    <xf numFmtId="0" fontId="5" fillId="0" borderId="2" xfId="1" applyFont="1" applyFill="1" applyBorder="1" applyAlignment="1">
      <alignment horizontal="center" wrapText="1"/>
    </xf>
    <xf numFmtId="0" fontId="2" fillId="0" borderId="2" xfId="1" applyFill="1" applyBorder="1" applyAlignment="1">
      <alignment horizontal="center"/>
    </xf>
    <xf numFmtId="0" fontId="5" fillId="0" borderId="2" xfId="1" applyFont="1" applyFill="1" applyBorder="1"/>
    <xf numFmtId="0" fontId="2" fillId="0" borderId="5" xfId="1" applyFill="1" applyBorder="1" applyAlignment="1">
      <alignment horizontal="center" vertical="center" wrapText="1"/>
    </xf>
    <xf numFmtId="0" fontId="2" fillId="0" borderId="5" xfId="1" applyFill="1" applyBorder="1" applyAlignment="1">
      <alignment horizontal="left" vertical="center"/>
    </xf>
    <xf numFmtId="0" fontId="2" fillId="0" borderId="5" xfId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2" fillId="0" borderId="6" xfId="5" applyNumberFormat="1" applyFont="1" applyFill="1" applyBorder="1" applyAlignment="1" applyProtection="1">
      <alignment horizontal="center" vertical="center" wrapText="1"/>
    </xf>
    <xf numFmtId="0" fontId="2" fillId="0" borderId="6" xfId="5" applyFont="1" applyFill="1" applyBorder="1" applyAlignment="1" applyProtection="1">
      <alignment horizontal="left" vertical="center" wrapText="1"/>
    </xf>
    <xf numFmtId="4" fontId="8" fillId="0" borderId="8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left" vertical="center" wrapText="1"/>
    </xf>
    <xf numFmtId="4" fontId="8" fillId="0" borderId="6" xfId="5" applyNumberFormat="1" applyFont="1" applyFill="1" applyBorder="1" applyAlignment="1" applyProtection="1">
      <alignment horizontal="center" vertical="center" wrapText="1"/>
    </xf>
    <xf numFmtId="4" fontId="2" fillId="0" borderId="6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4" fontId="11" fillId="0" borderId="9" xfId="6" applyNumberFormat="1" applyFont="1" applyFill="1" applyBorder="1" applyAlignment="1" applyProtection="1">
      <alignment horizontal="center" vertical="center"/>
      <protection locked="0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2" fillId="0" borderId="2" xfId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2" fillId="0" borderId="1" xfId="1" applyFill="1" applyBorder="1" applyAlignment="1">
      <alignment horizontal="center" vertical="center" wrapText="1"/>
    </xf>
    <xf numFmtId="0" fontId="2" fillId="0" borderId="5" xfId="1" applyFill="1" applyBorder="1" applyAlignment="1">
      <alignment horizontal="center" vertical="center" wrapText="1"/>
    </xf>
  </cellXfs>
  <cellStyles count="7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6" xr:uid="{00000000-0005-0000-0000-000005000000}"/>
    <cellStyle name="Обычный 7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X22"/>
  <sheetViews>
    <sheetView workbookViewId="0"/>
  </sheetViews>
  <sheetFormatPr defaultColWidth="9.140625" defaultRowHeight="15.75" x14ac:dyDescent="0.25"/>
  <cols>
    <col min="1" max="1" width="10.140625" style="2" customWidth="1"/>
    <col min="2" max="2" width="55.7109375" style="2" customWidth="1"/>
    <col min="3" max="3" width="31.7109375" style="2" customWidth="1"/>
    <col min="4" max="4" width="61.85546875" style="3" customWidth="1"/>
    <col min="5" max="5" width="24.42578125" style="3" customWidth="1"/>
    <col min="6" max="6" width="16.42578125" style="3" customWidth="1"/>
    <col min="7" max="7" width="17.42578125" style="3" customWidth="1"/>
    <col min="8" max="8" width="13.85546875" style="4" customWidth="1"/>
    <col min="9" max="9" width="16.7109375" style="3" customWidth="1"/>
    <col min="10" max="11" width="26.28515625" style="4" customWidth="1"/>
    <col min="12" max="12" width="15.42578125" style="4" customWidth="1"/>
    <col min="13" max="13" width="14.5703125" style="4" customWidth="1"/>
    <col min="14" max="14" width="18" style="5" customWidth="1"/>
    <col min="15" max="15" width="14.85546875" style="5" customWidth="1"/>
    <col min="16" max="16" width="22.5703125" style="5" customWidth="1"/>
    <col min="17" max="17" width="30.140625" style="5" customWidth="1"/>
    <col min="18" max="18" width="19.42578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56" t="s">
        <v>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35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77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 t="s">
        <v>27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x14ac:dyDescent="0.25">
      <c r="A17" s="59" t="s">
        <v>5</v>
      </c>
      <c r="B17" s="59" t="s">
        <v>6</v>
      </c>
      <c r="C17" s="59" t="s">
        <v>7</v>
      </c>
      <c r="D17" s="59" t="s">
        <v>8</v>
      </c>
      <c r="E17" s="55" t="s">
        <v>9</v>
      </c>
      <c r="F17" s="59" t="s">
        <v>10</v>
      </c>
      <c r="G17" s="59" t="s">
        <v>11</v>
      </c>
      <c r="H17" s="53" t="s">
        <v>12</v>
      </c>
      <c r="I17" s="54"/>
      <c r="J17" s="54"/>
      <c r="K17" s="54"/>
      <c r="L17" s="55" t="s">
        <v>13</v>
      </c>
      <c r="M17" s="55"/>
      <c r="N17" s="55"/>
      <c r="O17" s="55"/>
      <c r="P17" s="55"/>
      <c r="Q17" s="55"/>
      <c r="R17" s="55"/>
      <c r="S17" s="55" t="s">
        <v>14</v>
      </c>
    </row>
    <row r="18" spans="1:19" s="22" customFormat="1" ht="78.75" x14ac:dyDescent="0.25">
      <c r="A18" s="60"/>
      <c r="B18" s="60"/>
      <c r="C18" s="60"/>
      <c r="D18" s="60"/>
      <c r="E18" s="55"/>
      <c r="F18" s="60"/>
      <c r="G18" s="60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55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10.25" x14ac:dyDescent="0.25">
      <c r="A20" s="25" t="s">
        <v>36</v>
      </c>
      <c r="B20" s="26" t="s">
        <v>27</v>
      </c>
      <c r="C20" s="25" t="s">
        <v>37</v>
      </c>
      <c r="D20" s="27" t="s">
        <v>29</v>
      </c>
      <c r="E20" s="27"/>
      <c r="F20" s="27"/>
      <c r="G20" s="27"/>
      <c r="H20" s="28">
        <v>0.4</v>
      </c>
      <c r="I20" s="29"/>
      <c r="J20" s="30" t="s">
        <v>75</v>
      </c>
      <c r="K20" s="30"/>
      <c r="L20" s="31"/>
      <c r="M20" s="30">
        <v>2</v>
      </c>
      <c r="N20" s="32" t="s">
        <v>28</v>
      </c>
      <c r="O20" s="32" t="s">
        <v>26</v>
      </c>
      <c r="P20" s="32">
        <v>162</v>
      </c>
      <c r="Q20" s="32">
        <v>1.02</v>
      </c>
      <c r="R20" s="32">
        <f t="shared" ref="R20" si="1">M20*P20*Q20</f>
        <v>330.48</v>
      </c>
      <c r="S20" s="33"/>
    </row>
    <row r="21" spans="1:19" ht="31.5" x14ac:dyDescent="0.25">
      <c r="A21" s="25"/>
      <c r="B21" s="25"/>
      <c r="C21" s="25"/>
      <c r="D21" s="29" t="s">
        <v>30</v>
      </c>
      <c r="E21" s="27"/>
      <c r="F21" s="27"/>
      <c r="G21" s="27"/>
      <c r="H21" s="20"/>
      <c r="I21" s="29"/>
      <c r="J21" s="30"/>
      <c r="K21" s="30"/>
      <c r="L21" s="31"/>
      <c r="M21" s="30">
        <v>1</v>
      </c>
      <c r="N21" s="32" t="s">
        <v>32</v>
      </c>
      <c r="O21" s="32" t="s">
        <v>31</v>
      </c>
      <c r="P21" s="32">
        <v>40</v>
      </c>
      <c r="Q21" s="32"/>
      <c r="R21" s="32">
        <f>P21*M21</f>
        <v>40</v>
      </c>
      <c r="S21" s="33"/>
    </row>
    <row r="22" spans="1:19" ht="31.5" x14ac:dyDescent="0.25">
      <c r="A22" s="34"/>
      <c r="B22" s="35"/>
      <c r="C22" s="34"/>
      <c r="D22" s="36" t="s">
        <v>33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>
        <f>R20+R21</f>
        <v>370.48</v>
      </c>
      <c r="S22" s="37" t="s">
        <v>34</v>
      </c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9.140625" defaultRowHeight="15" x14ac:dyDescent="0.25"/>
  <cols>
    <col min="1" max="1" width="44" style="1" customWidth="1"/>
    <col min="2" max="3" width="22.7109375" style="1" customWidth="1"/>
    <col min="4" max="4" width="10.42578125" style="1" customWidth="1"/>
    <col min="5" max="16384" width="9.140625" style="1"/>
  </cols>
  <sheetData>
    <row r="1" spans="1:5" ht="28.5" x14ac:dyDescent="0.25">
      <c r="A1" s="38" t="s">
        <v>38</v>
      </c>
      <c r="B1" s="38"/>
      <c r="C1" s="38"/>
      <c r="D1" s="38"/>
    </row>
    <row r="2" spans="1:5" ht="110.25" x14ac:dyDescent="0.25">
      <c r="A2" s="39" t="s">
        <v>39</v>
      </c>
      <c r="B2" s="40" t="s">
        <v>40</v>
      </c>
      <c r="C2" s="41" t="s">
        <v>76</v>
      </c>
      <c r="D2" s="41" t="s">
        <v>41</v>
      </c>
    </row>
    <row r="3" spans="1:5" ht="126" x14ac:dyDescent="0.25">
      <c r="A3" s="42" t="s">
        <v>42</v>
      </c>
      <c r="B3" s="43" t="s">
        <v>43</v>
      </c>
      <c r="C3" s="44">
        <v>370.48</v>
      </c>
      <c r="D3" s="50">
        <v>370.48</v>
      </c>
    </row>
    <row r="4" spans="1:5" ht="15.75" x14ac:dyDescent="0.25">
      <c r="A4" s="42" t="s">
        <v>44</v>
      </c>
      <c r="B4" s="43" t="s">
        <v>45</v>
      </c>
      <c r="C4" s="45">
        <v>74.096000000000004</v>
      </c>
      <c r="D4" s="51">
        <f>D3*0.2</f>
        <v>74.096000000000004</v>
      </c>
    </row>
    <row r="5" spans="1:5" ht="110.25" x14ac:dyDescent="0.25">
      <c r="A5" s="42" t="s">
        <v>46</v>
      </c>
      <c r="B5" s="46" t="s">
        <v>47</v>
      </c>
      <c r="C5" s="47">
        <v>444.57600000000002</v>
      </c>
      <c r="D5" s="50">
        <f>D3+D4</f>
        <v>444.57600000000002</v>
      </c>
    </row>
    <row r="6" spans="1:5" ht="78.75" x14ac:dyDescent="0.25">
      <c r="A6" s="42" t="s">
        <v>48</v>
      </c>
      <c r="B6" s="46" t="s">
        <v>49</v>
      </c>
      <c r="C6" s="45">
        <v>541.93736366782798</v>
      </c>
      <c r="D6" s="51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540.70993733766772</v>
      </c>
    </row>
    <row r="7" spans="1:5" ht="94.5" x14ac:dyDescent="0.25">
      <c r="A7" s="42" t="s">
        <v>50</v>
      </c>
      <c r="B7" s="43" t="s">
        <v>51</v>
      </c>
      <c r="C7" s="48">
        <v>0</v>
      </c>
      <c r="D7" s="51">
        <v>0</v>
      </c>
    </row>
    <row r="8" spans="1:5" ht="63" x14ac:dyDescent="0.25">
      <c r="A8" s="42" t="s">
        <v>52</v>
      </c>
      <c r="B8" s="43" t="s">
        <v>53</v>
      </c>
      <c r="C8" s="48">
        <v>444.57600000000002</v>
      </c>
      <c r="D8" s="51">
        <f>D5-D7</f>
        <v>444.57600000000002</v>
      </c>
    </row>
    <row r="9" spans="1:5" ht="110.25" x14ac:dyDescent="0.25">
      <c r="A9" s="42" t="s">
        <v>54</v>
      </c>
      <c r="B9" s="43" t="s">
        <v>55</v>
      </c>
      <c r="C9" s="48">
        <v>130.08054000000001</v>
      </c>
      <c r="D9" s="51">
        <f>SUM(D10:D17)</f>
        <v>130.08054000000001</v>
      </c>
    </row>
    <row r="10" spans="1:5" ht="15.75" x14ac:dyDescent="0.25">
      <c r="A10" s="42" t="s">
        <v>56</v>
      </c>
      <c r="B10" s="43" t="s">
        <v>57</v>
      </c>
      <c r="C10" s="48">
        <v>0</v>
      </c>
      <c r="D10" s="51">
        <v>0</v>
      </c>
      <c r="E10" s="52">
        <v>105.2557</v>
      </c>
    </row>
    <row r="11" spans="1:5" ht="15.75" x14ac:dyDescent="0.25">
      <c r="A11" s="42" t="s">
        <v>58</v>
      </c>
      <c r="B11" s="43" t="s">
        <v>59</v>
      </c>
      <c r="C11" s="48">
        <v>0</v>
      </c>
      <c r="D11" s="51">
        <v>0</v>
      </c>
      <c r="E11" s="52">
        <v>106.826398641827</v>
      </c>
    </row>
    <row r="12" spans="1:5" ht="15.75" x14ac:dyDescent="0.25">
      <c r="A12" s="42" t="s">
        <v>60</v>
      </c>
      <c r="B12" s="43" t="s">
        <v>61</v>
      </c>
      <c r="C12" s="48">
        <v>0</v>
      </c>
      <c r="D12" s="51">
        <v>0</v>
      </c>
      <c r="E12" s="52">
        <v>105.561885224957</v>
      </c>
    </row>
    <row r="13" spans="1:5" ht="15.75" x14ac:dyDescent="0.25">
      <c r="A13" s="42" t="s">
        <v>62</v>
      </c>
      <c r="B13" s="43" t="s">
        <v>63</v>
      </c>
      <c r="C13" s="48">
        <v>130.08054000000001</v>
      </c>
      <c r="D13" s="51">
        <v>130.08054000000001</v>
      </c>
      <c r="E13" s="52">
        <v>104.9354</v>
      </c>
    </row>
    <row r="14" spans="1:5" ht="15.75" x14ac:dyDescent="0.25">
      <c r="A14" s="42" t="s">
        <v>64</v>
      </c>
      <c r="B14" s="43" t="s">
        <v>65</v>
      </c>
      <c r="C14" s="48">
        <v>0</v>
      </c>
      <c r="D14" s="51">
        <v>0</v>
      </c>
      <c r="E14" s="52">
        <v>113.87439215858601</v>
      </c>
    </row>
    <row r="15" spans="1:5" ht="15.75" x14ac:dyDescent="0.25">
      <c r="A15" s="42" t="s">
        <v>66</v>
      </c>
      <c r="B15" s="43" t="s">
        <v>67</v>
      </c>
      <c r="C15" s="48">
        <v>0</v>
      </c>
      <c r="D15" s="51">
        <v>0</v>
      </c>
      <c r="E15" s="52">
        <v>105.89170681013999</v>
      </c>
    </row>
    <row r="16" spans="1:5" ht="15.75" x14ac:dyDescent="0.25">
      <c r="A16" s="42" t="s">
        <v>68</v>
      </c>
      <c r="B16" s="43" t="s">
        <v>69</v>
      </c>
      <c r="C16" s="48">
        <v>0</v>
      </c>
      <c r="D16" s="51">
        <v>0</v>
      </c>
      <c r="E16" s="52">
        <v>105.30227480021099</v>
      </c>
    </row>
    <row r="17" spans="1:5" ht="15.75" x14ac:dyDescent="0.25">
      <c r="A17" s="42" t="s">
        <v>70</v>
      </c>
      <c r="B17" s="43" t="s">
        <v>71</v>
      </c>
      <c r="C17" s="48">
        <v>0</v>
      </c>
      <c r="D17" s="51">
        <v>0</v>
      </c>
      <c r="E17" s="52">
        <v>104.794259089128</v>
      </c>
    </row>
    <row r="18" spans="1:5" ht="78.75" x14ac:dyDescent="0.25">
      <c r="A18" s="42">
        <v>8</v>
      </c>
      <c r="B18" s="43" t="s">
        <v>72</v>
      </c>
      <c r="C18" s="48">
        <v>0.54193736366782796</v>
      </c>
      <c r="D18" s="51">
        <f>D6/1000</f>
        <v>0.5407099373376677</v>
      </c>
    </row>
    <row r="19" spans="1:5" ht="141.75" x14ac:dyDescent="0.25">
      <c r="A19" s="42">
        <v>9</v>
      </c>
      <c r="B19" s="43" t="s">
        <v>73</v>
      </c>
      <c r="C19" s="48">
        <v>0</v>
      </c>
      <c r="D19" s="51">
        <v>0</v>
      </c>
    </row>
    <row r="20" spans="1:5" ht="63" x14ac:dyDescent="0.25">
      <c r="A20" s="42">
        <v>10</v>
      </c>
      <c r="B20" s="46" t="s">
        <v>74</v>
      </c>
      <c r="C20" s="47">
        <v>0.54193736366782796</v>
      </c>
      <c r="D20" s="50">
        <f>D18+D19</f>
        <v>0.5407099373376677</v>
      </c>
    </row>
    <row r="22" spans="1:5" x14ac:dyDescent="0.25">
      <c r="C22" s="49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20-1-17-0-08-04-0-1397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Железова Елена Валентиновна</dc:creator>
  <cp:lastModifiedBy>Семирягина Светлана Александровна</cp:lastModifiedBy>
  <dcterms:created xsi:type="dcterms:W3CDTF">2015-06-05T18:19:34Z</dcterms:created>
  <dcterms:modified xsi:type="dcterms:W3CDTF">2023-10-24T08:52:24Z</dcterms:modified>
</cp:coreProperties>
</file>