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filterPrivacy="1" codeName="ЭтаКнига" defaultThemeVersion="124226"/>
  <xr:revisionPtr revIDLastSave="0" documentId="14_{EBC1FB97-8E6B-46A4-A741-EB6BAA574055}" xr6:coauthVersionLast="36" xr6:coauthVersionMax="36" xr10:uidLastSave="{00000000-0000-0000-0000-000000000000}"/>
  <bookViews>
    <workbookView xWindow="0" yWindow="0" windowWidth="28800" windowHeight="13005" activeTab="1" xr2:uid="{00000000-000D-0000-FFFF-FFFF00000000}"/>
  </bookViews>
  <sheets>
    <sheet name="КоррИПР" sheetId="10" r:id="rId1"/>
    <sheet name="T6" sheetId="8" r:id="rId2"/>
  </sheets>
  <externalReferences>
    <externalReference r:id="rId3"/>
  </externalReferences>
  <definedNames>
    <definedName name="___wrn2" localSheetId="0" hidden="1">{"glc1";#Н/Д;ЛОЖЬ;"GLC":"glc2";#Н/Д;ЛОЖЬ;"GLC":"glc3";#Н/Д;ЛОЖЬ;"GLC":"glc4";#Н/Д;ЛОЖЬ;"GLC":"glc5";#Н/Д;ЛОЖЬ;"GLC"}</definedName>
    <definedName name="___wrn2" hidden="1">{"glc1";#Н/Д;ЛОЖЬ;"GLC":"glc2";#Н/Д;ЛОЖЬ;"GLC":"glc3";#Н/Д;ЛОЖЬ;"GLC":"glc4";#Н/Д;ЛОЖЬ;"GLC":"glc5";#Н/Д;ЛОЖЬ;"GLC"}</definedName>
    <definedName name="___wrn222" localSheetId="0" hidden="1">{"glc1";#Н/Д;ЛОЖЬ;"GLC":"glc2";#Н/Д;ЛОЖЬ;"GLC":"glc3";#Н/Д;ЛОЖЬ;"GLC":"glc4";#Н/Д;ЛОЖЬ;"GLC":"glc5";#Н/Д;ЛОЖЬ;"GLC"}</definedName>
    <definedName name="___wrn222" hidden="1">{"glc1";#Н/Д;ЛОЖЬ;"GLC":"glc2";#Н/Д;ЛОЖЬ;"GLC":"glc3";#Н/Д;ЛОЖЬ;"GLC":"glc4";#Н/Д;ЛОЖЬ;"GLC":"glc5";#Н/Д;ЛОЖЬ;"GLC"}</definedName>
    <definedName name="__IntlFixup" hidden="1">ИСТИНА</definedName>
    <definedName name="__wrn2" localSheetId="0" hidden="1">{"glc1";#Н/Д;ЛОЖЬ;"GLC":"glc2";#Н/Д;ЛОЖЬ;"GLC":"glc3";#Н/Д;ЛОЖЬ;"GLC":"glc4";#Н/Д;ЛОЖЬ;"GLC":"glc5";#Н/Д;ЛОЖЬ;"GLC"}</definedName>
    <definedName name="__wrn2" hidden="1">{"glc1";#Н/Д;ЛОЖЬ;"GLC":"glc2";#Н/Д;ЛОЖЬ;"GLC":"glc3";#Н/Д;ЛОЖЬ;"GLC":"glc4";#Н/Д;ЛОЖЬ;"GLC":"glc5";#Н/Д;ЛОЖЬ;"GLC"}</definedName>
    <definedName name="__wrn222" localSheetId="0" hidden="1">{"glc1";#Н/Д;ЛОЖЬ;"GLC":"glc2";#Н/Д;ЛОЖЬ;"GLC":"glc3";#Н/Д;ЛОЖЬ;"GLC":"glc4";#Н/Д;ЛОЖЬ;"GLC":"glc5";#Н/Д;ЛОЖЬ;"GLC"}</definedName>
    <definedName name="__wrn222" hidden="1">{"glc1";#Н/Д;ЛОЖЬ;"GLC":"glc2";#Н/Д;ЛОЖЬ;"GLC":"glc3";#Н/Д;ЛОЖЬ;"GLC":"glc4";#Н/Д;ЛОЖЬ;"GLC":"glc5";#Н/Д;ЛОЖЬ;"GLC"}</definedName>
    <definedName name="__xlnm.Print_Area_1">#ССЫЛКА!</definedName>
    <definedName name="_wrn2" localSheetId="0" hidden="1">{"glc1";#Н/Д;ЛОЖЬ;"GLC":"glc2";#Н/Д;ЛОЖЬ;"GLC":"glc3";#Н/Д;ЛОЖЬ;"GLC":"glc4";#Н/Д;ЛОЖЬ;"GLC":"glc5";#Н/Д;ЛОЖЬ;"GLC"}</definedName>
    <definedName name="_wrn2" hidden="1">{"glc1";#Н/Д;ЛОЖЬ;"GLC":"glc2";#Н/Д;ЛОЖЬ;"GLC":"glc3";#Н/Д;ЛОЖЬ;"GLC":"glc4";#Н/Д;ЛОЖЬ;"GLC":"glc5";#Н/Д;ЛОЖЬ;"GLC"}</definedName>
    <definedName name="_wrn222" localSheetId="0" hidden="1">{"glc1";#Н/Д;ЛОЖЬ;"GLC":"glc2";#Н/Д;ЛОЖЬ;"GLC":"glc3";#Н/Д;ЛОЖЬ;"GLC":"glc4";#Н/Д;ЛОЖЬ;"GLC":"glc5";#Н/Д;ЛОЖЬ;"GLC"}</definedName>
    <definedName name="_wrn222" hidden="1">{"glc1";#Н/Д;ЛОЖЬ;"GLC":"glc2";#Н/Д;ЛОЖЬ;"GLC":"glc3";#Н/Д;ЛОЖЬ;"GLC":"glc4";#Н/Д;ЛОЖЬ;"GLC":"glc5";#Н/Д;ЛОЖЬ;"GLC"}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localSheetId="0" hidden="1">{"glc1";#Н/Д;ЛОЖЬ;"GLC":"glc2";#Н/Д;ЛОЖЬ;"GLC":"glc3";#Н/Д;ЛОЖЬ;"GLC":"glc4";#Н/Д;ЛОЖЬ;"GLC":"glc5";#Н/Д;ЛОЖЬ;"GLC"}</definedName>
    <definedName name="wrn" hidden="1">{"glc1";#Н/Д;ЛОЖЬ;"GLC":"glc2";#Н/Д;ЛОЖЬ;"GLC":"glc3";#Н/Д;ЛОЖЬ;"GLC":"glc4";#Н/Д;ЛОЖЬ;"GLC":"glc5";#Н/Д;ЛОЖЬ;"GLC"}</definedName>
    <definedName name="wrn.Aging._.and._.Trend._.Analysis." localSheetId="0" hidden="1">{#Н/Д;#Н/Д;ЛОЖЬ;"Aging Summary":#Н/Д;#Н/Д;ЛОЖЬ;"Ratio Analysis":#Н/Д;#Н/Д;ЛОЖЬ;"Test 120 Day Accts":#Н/Д;#Н/Д;ЛОЖЬ;"Tickmarks"}</definedName>
    <definedName name="wrn.Aging._.and._.Trend._.Analysis." hidden="1">{#Н/Д;#Н/Д;ЛОЖЬ;"Aging Summary":#Н/Д;#Н/Д;ЛОЖЬ;"Ratio Analysis":#Н/Д;#Н/Д;ЛОЖЬ;"Test 120 Day Accts":#Н/Д;#Н/Д;ЛОЖЬ;"Tickmarks"}</definedName>
    <definedName name="wrn.Aging.and._Trend._.Analysis.2" localSheetId="0" hidden="1">{#Н/Д;#Н/Д;ЛОЖЬ;"Aging Summary":#Н/Д;#Н/Д;ЛОЖЬ;"Ratio Analysis":#Н/Д;#Н/Д;ЛОЖЬ;"Test 120 Day Accts":#Н/Д;#Н/Д;ЛОЖЬ;"Tickmarks"}</definedName>
    <definedName name="wrn.Aging.and._Trend._.Analysis.2" hidden="1">{#Н/Д;#Н/Д;ЛОЖЬ;"Aging Summary":#Н/Д;#Н/Д;ЛОЖЬ;"Ratio Analysis":#Н/Д;#Н/Д;ЛОЖЬ;"Test 120 Day Accts":#Н/Д;#Н/Д;ЛОЖЬ;"Tickmarks"}</definedName>
    <definedName name="wrn.basicfin." localSheetId="0" hidden="1">{"assets";#Н/Д;ЛОЖЬ;"historicBS":"liab";#Н/Д;ЛОЖЬ;"historicBS":"is";#Н/Д;ЛОЖЬ;"historicIS":"ratios";#Н/Д;ЛОЖЬ;"ratios"}</definedName>
    <definedName name="wrn.basicfin." hidden="1">{"assets";#Н/Д;ЛОЖЬ;"historicBS":"liab";#Н/Д;ЛОЖЬ;"historicBS":"is";#Н/Д;ЛОЖЬ;"historicIS":"ratios";#Н/Д;ЛОЖЬ;"ratios"}</definedName>
    <definedName name="wrn.basicfin.2" localSheetId="0" hidden="1">{"assets";#Н/Д;ЛОЖЬ;"historicBS":"liab";#Н/Д;ЛОЖЬ;"historicBS":"is";#Н/Д;ЛОЖЬ;"historicIS":"ratios";#Н/Д;ЛОЖЬ;"ratios"}</definedName>
    <definedName name="wrn.basicfin.2" hidden="1">{"assets";#Н/Д;ЛОЖЬ;"historicBS":"liab";#Н/Д;ЛОЖЬ;"historicBS":"is";#Н/Д;ЛОЖЬ;"historicIS":"ratios";#Н/Д;ЛОЖЬ;"ratios"}</definedName>
    <definedName name="wrn.Departmentals." localSheetId="0" hidden="1">{#Н/Д;#Н/Д;ИСТИНА;"Engineering Dept":#Н/Д;#Н/Д;ИСТИНА;"Sales Dept":#Н/Д;#Н/Д;ИСТИНА;"Marketing Dept":#Н/Д;#Н/Д;ИСТИНА;"Admin Dept"}</definedName>
    <definedName name="wrn.Departmentals." hidden="1">{#Н/Д;#Н/Д;ИСТИНА;"Engineering Dept":#Н/Д;#Н/Д;ИСТИНА;"Sales Dept":#Н/Д;#Н/Д;ИСТИНА;"Marketing Dept":#Н/Д;#Н/Д;ИСТИНА;"Admin Dept"}</definedName>
    <definedName name="wrn.Departments." localSheetId="0" hidden="1">{#Н/Д;#Н/Д;ЛОЖЬ;"Engineering Dept":#Н/Д;#Н/Д;ЛОЖЬ;"Sales Dept":#Н/Д;#Н/Д;ЛОЖЬ;"Marketing Dept":#Н/Д;#Н/Д;ЛОЖЬ;"Admin Dept":#Н/Д;#Н/Д;ЛОЖЬ;"Total Operating Expenses"}</definedName>
    <definedName name="wrn.Departments." hidden="1">{#Н/Д;#Н/Д;ЛОЖЬ;"Engineering Dept":#Н/Д;#Н/Д;ЛОЖЬ;"Sales Dept":#Н/Д;#Н/Д;ЛОЖЬ;"Marketing Dept":#Н/Д;#Н/Д;ЛОЖЬ;"Admin Dept":#Н/Д;#Н/Д;ЛОЖЬ;"Total Operating Expenses"}</definedName>
    <definedName name="wrn.Financials." localSheetId="0" hidden="1">{#Н/Д;#Н/Д;ИСТИНА;"Balance Sheet":#Н/Д;#Н/Д;ИСТИНА;"Income Statement":#Н/Д;#Н/Д;ИСТИНА;"Statement of Cash Flows":#Н/Д;#Н/Д;ИСТИНА;"Key Indicators"}</definedName>
    <definedName name="wrn.Financials." hidden="1">{#Н/Д;#Н/Д;ИСТИНА;"Balance Sheet":#Н/Д;#Н/Д;ИСТИНА;"Income Statement":#Н/Д;#Н/Д;ИСТИНА;"Statement of Cash Flows":#Н/Д;#Н/Д;ИСТИНА;"Key Indicators"}</definedName>
    <definedName name="wrn.glc." localSheetId="0" hidden="1">{"glcbs";#Н/Д;ЛОЖЬ;"GLCBS":"glccsbs";#Н/Д;ЛОЖЬ;"GLCCSBS":"glcis";#Н/Д;ЛОЖЬ;"GLCIS":"glccsis";#Н/Д;ЛОЖЬ;"GLCCSIS":"glcrat1";#Н/Д;ЛОЖЬ;"GLC-ratios1"}</definedName>
    <definedName name="wrn.glc." hidden="1">{"glcbs";#Н/Д;ЛОЖЬ;"GLCBS":"glccsbs";#Н/Д;ЛОЖЬ;"GLCCSBS":"glcis";#Н/Д;ЛОЖЬ;"GLCIS":"glccsis";#Н/Д;ЛОЖЬ;"GLCCSIS":"glcrat1";#Н/Д;ЛОЖЬ;"GLC-ratios1"}</definedName>
    <definedName name="wrn.glcpromonte." localSheetId="0" hidden="1">{"glc1";#Н/Д;ЛОЖЬ;"GLC":"glc2";#Н/Д;ЛОЖЬ;"GLC":"glc3";#Н/Д;ЛОЖЬ;"GLC":"glc4";#Н/Д;ЛОЖЬ;"GLC":"glc5";#Н/Д;ЛОЖЬ;"GLC"}</definedName>
    <definedName name="wrn.glcpromonte." hidden="1">{"glc1";#Н/Д;ЛОЖЬ;"GLC":"glc2";#Н/Д;ЛОЖЬ;"GLC":"glc3";#Н/Д;ЛОЖЬ;"GLC":"glc4";#Н/Д;ЛОЖЬ;"GLC":"glc5";#Н/Д;ЛОЖЬ;"GLC"}</definedName>
    <definedName name="wrn.print." localSheetId="0" hidden="1">{"toc";#Н/Д;ЛОЖЬ;"TOC":"summ";#Н/Д;ЛОЖЬ;"summ":"histbs1";#Н/Д;ЛОЖЬ;"histBS":"histbs2";#Н/Д;ЛОЖЬ;"histBS":"histis";#Н/Д;ЛОЖЬ;"histIS":"ratios";#Н/Д;ЛОЖЬ;"ratios":"foris";#Н/Д;ЛОЖЬ;"forIS":"forbs1";#Н/Д;ЛОЖЬ;"forBS":"forbs2";#Н/Д;ЛОЖЬ;"forBS":"cf";#Н/Д;ЛОЖЬ;"CF":"wc";#Н/Д;ЛОЖЬ;"wc":"own.str";#Н/Д;ЛОЖЬ;"own.str":"fcf";#Н/Д;ЛОЖЬ;"FCF":"wacc";#Н/Д;ЛОЖЬ;"wacc":"r(f)";#Н/Д;ЛОЖЬ;"r(f)":"glc";#Н/Д;ЛОЖЬ;"GLC":"glcbs";#Н/Д;ЛОЖЬ;"glcBS":"glccsbs";#Н/Д;ЛОЖЬ;"glcCSBS":"glcis";#Н/Д;ЛОЖЬ;"glcIS":"glccsis";#Н/Д;ЛОЖЬ;"glcCSIS":"glcrat1";#Н/Д;ЛОЖЬ;"glcrat1":"glcrat2";#Н/Д;ЛОЖЬ;"glcrat2":"norm";#Н/Д;ЛОЖЬ;"norm":"control";#Н/Д;ЛОЖЬ;"control"}</definedName>
    <definedName name="wrn.print." hidden="1">{"toc";#Н/Д;ЛОЖЬ;"TOC":"summ";#Н/Д;ЛОЖЬ;"summ":"histbs1";#Н/Д;ЛОЖЬ;"histBS":"histbs2";#Н/Д;ЛОЖЬ;"histBS":"histis";#Н/Д;ЛОЖЬ;"histIS":"ratios";#Н/Д;ЛОЖЬ;"ratios":"foris";#Н/Д;ЛОЖЬ;"forIS":"forbs1";#Н/Д;ЛОЖЬ;"forBS":"forbs2";#Н/Д;ЛОЖЬ;"forBS":"cf";#Н/Д;ЛОЖЬ;"CF":"wc";#Н/Д;ЛОЖЬ;"wc":"own.str";#Н/Д;ЛОЖЬ;"own.str":"fcf";#Н/Д;ЛОЖЬ;"FCF":"wacc";#Н/Д;ЛОЖЬ;"wacc":"r(f)";#Н/Д;ЛОЖЬ;"r(f)":"glc";#Н/Д;ЛОЖЬ;"GLC":"glcbs";#Н/Д;ЛОЖЬ;"glcBS":"glccsbs";#Н/Д;ЛОЖЬ;"glcCSBS":"glcis";#Н/Д;ЛОЖЬ;"glcIS":"glccsis";#Н/Д;ЛОЖЬ;"glcCSIS":"glcrat1";#Н/Д;ЛОЖЬ;"glcrat1":"glcrat2";#Н/Д;ЛОЖЬ;"glcrat2":"norm";#Н/Д;ЛОЖЬ;"norm":"control";#Н/Д;ЛОЖЬ;"control"}</definedName>
    <definedName name="вввввввв" localSheetId="0" hidden="1">{"toc";#Н/Д;ЛОЖЬ;"TOC":"summ";#Н/Д;ЛОЖЬ;"summ":"histbs1";#Н/Д;ЛОЖЬ;"histBS":"histbs2";#Н/Д;ЛОЖЬ;"histBS":"histis";#Н/Д;ЛОЖЬ;"histIS":"ratios";#Н/Д;ЛОЖЬ;"ratios":"foris";#Н/Д;ЛОЖЬ;"forIS":"forbs1";#Н/Д;ЛОЖЬ;"forBS":"forbs2";#Н/Д;ЛОЖЬ;"forBS":"cf";#Н/Д;ЛОЖЬ;"CF":"wc";#Н/Д;ЛОЖЬ;"wc":"own.str";#Н/Д;ЛОЖЬ;"own.str":"fcf";#Н/Д;ЛОЖЬ;"FCF":"wacc";#Н/Д;ЛОЖЬ;"wacc":"r(f)";#Н/Д;ЛОЖЬ;"r(f)":"glc";#Н/Д;ЛОЖЬ;"GLC":"glcbs";#Н/Д;ЛОЖЬ;"glcBS":"glccsbs";#Н/Д;ЛОЖЬ;"glcCSBS":"glcis";#Н/Д;ЛОЖЬ;"glcIS":"glccsis";#Н/Д;ЛОЖЬ;"glcCSIS":"glcrat1";#Н/Д;ЛОЖЬ;"glcrat1":"glcrat2";#Н/Д;ЛОЖЬ;"glcrat2":"norm";#Н/Д;ЛОЖЬ;"norm":"control";#Н/Д;ЛОЖЬ;"control"}</definedName>
    <definedName name="вввввввв" hidden="1">{"toc";#Н/Д;ЛОЖЬ;"TOC":"summ";#Н/Д;ЛОЖЬ;"summ":"histbs1";#Н/Д;ЛОЖЬ;"histBS":"histbs2";#Н/Д;ЛОЖЬ;"histBS":"histis";#Н/Д;ЛОЖЬ;"histIS":"ratios";#Н/Д;ЛОЖЬ;"ratios":"foris";#Н/Д;ЛОЖЬ;"forIS":"forbs1";#Н/Д;ЛОЖЬ;"forBS":"forbs2";#Н/Д;ЛОЖЬ;"forBS":"cf";#Н/Д;ЛОЖЬ;"CF":"wc";#Н/Д;ЛОЖЬ;"wc":"own.str";#Н/Д;ЛОЖЬ;"own.str":"fcf";#Н/Д;ЛОЖЬ;"FCF":"wacc";#Н/Д;ЛОЖЬ;"wacc":"r(f)";#Н/Д;ЛОЖЬ;"r(f)":"glc";#Н/Д;ЛОЖЬ;"GLC":"glcbs";#Н/Д;ЛОЖЬ;"glcBS":"glccsbs";#Н/Д;ЛОЖЬ;"glcCSBS":"glcis";#Н/Д;ЛОЖЬ;"glcIS":"glccsis";#Н/Д;ЛОЖЬ;"glcCSIS":"glcrat1";#Н/Д;ЛОЖЬ;"glcrat1":"glcrat2";#Н/Д;ЛОЖЬ;"glcrat2":"norm";#Н/Д;ЛОЖЬ;"norm":"control";#Н/Д;ЛОЖЬ;"control"}</definedName>
    <definedName name="вс" localSheetId="0" hidden="1">{#Н/Д;#Н/Д;ЛОЖЬ;"Aging Summary":#Н/Д;#Н/Д;ЛОЖЬ;"Ratio Analysis":#Н/Д;#Н/Д;ЛОЖЬ;"Test 120 Day Accts":#Н/Д;#Н/Д;ЛОЖЬ;"Tickmarks"}</definedName>
    <definedName name="вс" hidden="1">{#Н/Д;#Н/Д;ЛОЖЬ;"Aging Summary":#Н/Д;#Н/Д;ЛОЖЬ;"Ratio Analysis":#Н/Д;#Н/Д;ЛОЖЬ;"Test 120 Day Accts":#Н/Д;#Н/Д;ЛОЖЬ;"Tickmarks"}</definedName>
    <definedName name="_xlnm.Print_Area" localSheetId="1">'T6'!$A$1:$D$20</definedName>
    <definedName name="пс40">#ССЫЛКА!</definedName>
    <definedName name="ф1" localSheetId="0" hidden="1">{#Н/Д;#Н/Д;ЛОЖЬ;"Aging Summary":#Н/Д;#Н/Д;ЛОЖЬ;"Ratio Analysis":#Н/Д;#Н/Д;ЛОЖЬ;"Test 120 Day Accts":#Н/Д;#Н/Д;ЛОЖЬ;"Tickmarks"}</definedName>
    <definedName name="ф1" hidden="1">{#Н/Д;#Н/Д;ЛОЖЬ;"Aging Summary":#Н/Д;#Н/Д;ЛОЖЬ;"Ratio Analysis":#Н/Д;#Н/Д;ЛОЖЬ;"Test 120 Day Accts":#Н/Д;#Н/Д;ЛОЖЬ;"Tickmarks"}</definedName>
  </definedNames>
  <calcPr calcId="191029" calcMode="manual"/>
</workbook>
</file>

<file path=xl/calcChain.xml><?xml version="1.0" encoding="utf-8"?>
<calcChain xmlns="http://schemas.openxmlformats.org/spreadsheetml/2006/main">
  <c r="D9" i="8" l="1"/>
  <c r="D4" i="8"/>
  <c r="D5" i="8" s="1"/>
  <c r="D8" i="8" s="1"/>
  <c r="D6" i="8" l="1"/>
  <c r="D18" i="8" s="1"/>
  <c r="D20" i="8" s="1"/>
  <c r="S22" i="10"/>
  <c r="S21" i="10"/>
  <c r="N20" i="10"/>
  <c r="S20" i="10" s="1"/>
  <c r="S23" i="10" l="1"/>
</calcChain>
</file>

<file path=xl/sharedStrings.xml><?xml version="1.0" encoding="utf-8"?>
<sst xmlns="http://schemas.openxmlformats.org/spreadsheetml/2006/main" count="113" uniqueCount="80">
  <si>
    <t>Приложение 4 к Приказу ______ от ___ сентября 2020 года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</si>
  <si>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</si>
  <si>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</si>
  <si>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</si>
  <si>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</si>
  <si>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</si>
  <si>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</si>
  <si>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</si>
  <si>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</si>
  <si>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</si>
  <si>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</si>
  <si>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</si>
  <si>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</si>
  <si>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</si>
  <si>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</si>
  <si>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</si>
  <si>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</si>
  <si>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</si>
  <si>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</si>
  <si>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</si>
  <si>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</si>
  <si>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</si>
  <si>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</si>
  <si>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</si>
  <si>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ПС</t>
  </si>
  <si>
    <t>нд</t>
  </si>
  <si>
    <t>1 ед.</t>
  </si>
  <si>
    <t>35кВ/РУНН</t>
  </si>
  <si>
    <t>Итого объем финансовых потребностей по инвестиционному проекту, тыс. рублей</t>
  </si>
  <si>
    <t>номинальный ток-2000А,номинальный ток отключения 31,5 кА</t>
  </si>
  <si>
    <t xml:space="preserve">Затраты на проектно-изыскательские работы для отдельных элементов электрических сетей (тыс. руб.)
</t>
  </si>
  <si>
    <t>Бокс, Стр-во двух ячеек в РУ 35 кВ ПС 35 кВ ООО «ПГЛЗ» г. Пикалево ЛО (20-1-20-1-08-03-0-1345)</t>
  </si>
  <si>
    <t>1 м2</t>
  </si>
  <si>
    <t>Б1-05</t>
  </si>
  <si>
    <t>В2-06-2</t>
  </si>
  <si>
    <t>П6-09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</si>
  <si>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</si>
  <si>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</si>
  <si>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</si>
  <si>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</si>
  <si>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2</t>
  </si>
  <si>
    <t>НДС (20%)</t>
  </si>
  <si>
    <t>3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</si>
  <si>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</si>
  <si>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</si>
  <si>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</si>
  <si>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</si>
  <si>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</si>
  <si>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</si>
  <si>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</si>
  <si>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</si>
  <si>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</si>
  <si>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</si>
  <si>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</si>
  <si>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</si>
  <si>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</si>
  <si>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</si>
  <si>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</si>
  <si>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</si>
  <si>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</si>
  <si>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</si>
  <si>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</si>
  <si>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</si>
  <si>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</si>
  <si>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</si>
  <si>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</si>
  <si>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</si>
  <si>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</si>
  <si>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</si>
  <si>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Утвержденный план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</si>
  <si>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</si>
  <si>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Итого объем финансовых потребностей, в ценах, в которых рассчитаны укрупненные нормативы цены (без НДС)</t>
  </si>
  <si>
    <t>Итого объем финансовых потребностей ОФПУНЦd, определенный в текущих ценах (с НДС)</t>
  </si>
  <si>
    <t>Объем финансирования инвестиций по инвестиционному проекту ОФПРвсего (в прогнозных ценах с НДС), в том числе:</t>
  </si>
  <si>
    <t>Инвестиционная программа_______________________________________________</t>
  </si>
  <si>
    <t>Утвержденные плановые значения показателей приведены в соответствии с  ___________________________________________________</t>
  </si>
  <si>
    <t xml:space="preserve">УНЦ подготовки и устройства территории ПС (ЗПС) </t>
  </si>
  <si>
    <t xml:space="preserve">УНЦ ячейки выключателя НУ 6-35 кВ </t>
  </si>
  <si>
    <t>Приказ Генерального директора АО «ЛОЭСК» от 21.02.2022 № 25-1 о/д</t>
  </si>
  <si>
    <t>Год раскрытия информации: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</si>
</sst>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0">
    <xf numFmtId="0" fontId="0" fillId="0" borderId="0"/>
    <xf numFmtId="0" fontId="5" fillId="0" borderId="0"/>
    <xf numFmtId="0" fontId="3" fillId="0" borderId="0"/>
    <xf numFmtId="0" fontId="4" fillId="0" borderId="0"/>
    <xf numFmtId="0" fontId="12" fillId="0" borderId="0">
      <protection locked="0"/>
    </xf>
    <xf numFmtId="0" fontId="12" fillId="0" borderId="0"/>
    <xf numFmtId="164" fontId="4" fillId="0" borderId="0" applyFont="0" applyFill="0" applyBorder="0" applyAlignment="0" applyProtection="0"/>
    <xf numFmtId="0" fontId="2" fillId="0" borderId="0"/>
    <xf numFmtId="0" fontId="5" fillId="0" borderId="0"/>
    <xf numFmtId="0" fontId="1" fillId="0" borderId="0"/>
  </cellStyleXfs>
  <cellXfs count="53">
    <xf numFmtId="0" fontId="0" fillId="0" borderId="0" xfId="0"/>
    <xf numFmtId="49" fontId="5" fillId="0" borderId="0" xfId="1" applyNumberFormat="1" applyAlignment="1">
      <alignment horizontal="center"/>
    </xf>
    <xf numFmtId="0" fontId="5" fillId="0" borderId="0" xfId="1" applyAlignment="1">
      <alignment wrapText="1"/>
    </xf>
    <xf numFmtId="0" fontId="5" fillId="0" borderId="0" xfId="1" applyAlignment="1">
      <alignment horizontal="center" wrapText="1"/>
    </xf>
    <xf numFmtId="0" fontId="5" fillId="0" borderId="0" xfId="1" applyAlignment="1">
      <alignment horizontal="center"/>
    </xf>
    <xf numFmtId="0" fontId="5" fillId="0" borderId="0" xfId="1"/>
    <xf numFmtId="0" fontId="6" fillId="0" borderId="0" xfId="1" applyFont="1" applyAlignment="1">
      <alignment vertical="center"/>
    </xf>
    <xf numFmtId="0" fontId="6" fillId="0" borderId="0" xfId="1" applyFont="1"/>
    <xf numFmtId="0" fontId="5" fillId="0" borderId="0" xfId="1" applyAlignment="1">
      <alignment vertical="center"/>
    </xf>
    <xf numFmtId="49" fontId="5" fillId="0" borderId="0" xfId="1" applyNumberFormat="1"/>
    <xf numFmtId="0" fontId="7" fillId="0" borderId="0" xfId="3" applyFont="1" applyAlignment="1">
      <alignment vertical="top"/>
    </xf>
    <xf numFmtId="0" fontId="8" fillId="0" borderId="0" xfId="0" applyFont="1"/>
    <xf numFmtId="0" fontId="9" fillId="0" borderId="0" xfId="1" applyFont="1" applyAlignment="1">
      <alignment vertical="center"/>
    </xf>
    <xf numFmtId="0" fontId="10" fillId="0" borderId="0" xfId="1" applyFont="1"/>
    <xf numFmtId="0" fontId="5" fillId="0" borderId="0" xfId="1" applyAlignment="1">
      <alignment horizontal="center" vertical="center" wrapText="1"/>
    </xf>
    <xf numFmtId="3" fontId="5" fillId="0" borderId="3" xfId="1" applyNumberForma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5" fillId="0" borderId="3" xfId="1" quotePrefix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quotePrefix="1" applyFont="1" applyBorder="1" applyAlignment="1">
      <alignment horizontal="center" vertical="center" wrapText="1"/>
    </xf>
    <xf numFmtId="0" fontId="10" fillId="0" borderId="3" xfId="1" applyFont="1" applyBorder="1" applyAlignment="1">
      <alignment vertical="center" wrapText="1"/>
    </xf>
    <xf numFmtId="0" fontId="5" fillId="0" borderId="3" xfId="1" applyBorder="1" applyAlignment="1">
      <alignment horizontal="center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2" fontId="10" fillId="0" borderId="3" xfId="1" quotePrefix="1" applyNumberFormat="1" applyFont="1" applyBorder="1" applyAlignment="1">
      <alignment horizontal="center" vertical="center" wrapText="1"/>
    </xf>
    <xf numFmtId="0" fontId="13" fillId="0" borderId="0" xfId="4" applyFont="1" applyBorder="1" applyAlignment="1" applyProtection="1">
      <alignment horizontal="centerContinuous" vertical="center" wrapText="1"/>
    </xf>
    <xf numFmtId="0" fontId="4" fillId="0" borderId="0" xfId="3"/>
    <xf numFmtId="0" fontId="9" fillId="0" borderId="7" xfId="5" applyFont="1" applyBorder="1" applyAlignment="1" applyProtection="1">
      <alignment horizontal="center" vertical="center" wrapText="1"/>
    </xf>
    <xf numFmtId="0" fontId="9" fillId="0" borderId="8" xfId="5" applyFont="1" applyBorder="1" applyAlignment="1" applyProtection="1">
      <alignment horizontal="center" vertical="center" wrapText="1"/>
    </xf>
    <xf numFmtId="0" fontId="9" fillId="0" borderId="3" xfId="5" applyFont="1" applyBorder="1" applyAlignment="1" applyProtection="1">
      <alignment horizontal="center" vertical="center" wrapText="1"/>
    </xf>
    <xf numFmtId="49" fontId="5" fillId="0" borderId="7" xfId="5" applyNumberFormat="1" applyFont="1" applyBorder="1" applyAlignment="1" applyProtection="1">
      <alignment horizontal="center" vertical="center" wrapText="1"/>
    </xf>
    <xf numFmtId="0" fontId="5" fillId="0" borderId="7" xfId="5" applyFont="1" applyBorder="1" applyAlignment="1" applyProtection="1">
      <alignment horizontal="left" vertical="center" wrapText="1"/>
    </xf>
    <xf numFmtId="4" fontId="9" fillId="0" borderId="9" xfId="5" applyNumberFormat="1" applyFont="1" applyBorder="1" applyAlignment="1" applyProtection="1">
      <alignment horizontal="center" vertical="center" wrapText="1"/>
    </xf>
    <xf numFmtId="4" fontId="5" fillId="0" borderId="8" xfId="5" applyNumberFormat="1" applyFont="1" applyBorder="1" applyAlignment="1" applyProtection="1">
      <alignment horizontal="center" vertical="center" wrapText="1"/>
    </xf>
    <xf numFmtId="0" fontId="9" fillId="0" borderId="7" xfId="5" applyFont="1" applyBorder="1" applyAlignment="1" applyProtection="1">
      <alignment horizontal="left" vertical="center" wrapText="1"/>
    </xf>
    <xf numFmtId="4" fontId="9" fillId="0" borderId="7" xfId="5" applyNumberFormat="1" applyFont="1" applyBorder="1" applyAlignment="1" applyProtection="1">
      <alignment horizontal="center" vertical="center" wrapText="1"/>
    </xf>
    <xf numFmtId="4" fontId="5" fillId="0" borderId="7" xfId="5" applyNumberFormat="1" applyFont="1" applyBorder="1" applyAlignment="1" applyProtection="1">
      <alignment horizontal="center" vertical="center" wrapText="1"/>
    </xf>
    <xf numFmtId="4" fontId="7" fillId="0" borderId="0" xfId="4" applyNumberFormat="1" applyFont="1" applyProtection="1"/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0" fillId="0" borderId="0" xfId="0" applyFill="1"/>
    <xf numFmtId="0" fontId="1" fillId="0" borderId="0" xfId="9" applyAlignment="1">
      <alignment horizontal="right"/>
    </xf>
    <xf numFmtId="4" fontId="9" fillId="0" borderId="3" xfId="5" applyNumberFormat="1" applyFont="1" applyFill="1" applyBorder="1" applyAlignment="1" applyProtection="1">
      <alignment horizontal="center" vertical="center" wrapText="1"/>
    </xf>
    <xf numFmtId="4" fontId="5" fillId="0" borderId="3" xfId="5" applyNumberFormat="1" applyFont="1" applyFill="1" applyBorder="1" applyAlignment="1" applyProtection="1">
      <alignment horizontal="center" vertical="center" wrapText="1"/>
    </xf>
    <xf numFmtId="165" fontId="14" fillId="0" borderId="6" xfId="8" applyNumberFormat="1" applyFont="1" applyFill="1" applyBorder="1" applyAlignment="1" applyProtection="1">
      <alignment horizontal="center" vertical="center"/>
      <protection locked="0"/>
    </xf>
    <xf numFmtId="0" fontId="5" fillId="0" borderId="4" xfId="1" applyBorder="1" applyAlignment="1">
      <alignment horizontal="center" vertical="center" wrapText="1"/>
    </xf>
    <xf numFmtId="0" fontId="5" fillId="0" borderId="5" xfId="1" applyBorder="1" applyAlignment="1">
      <alignment horizontal="center" vertical="center" wrapText="1"/>
    </xf>
    <xf numFmtId="0" fontId="5" fillId="0" borderId="1" xfId="1" applyBorder="1" applyAlignment="1">
      <alignment horizontal="center" vertical="center" wrapText="1"/>
    </xf>
    <xf numFmtId="0" fontId="5" fillId="0" borderId="2" xfId="1" applyBorder="1" applyAlignment="1">
      <alignment horizontal="center" vertical="center" wrapText="1"/>
    </xf>
    <xf numFmtId="0" fontId="5" fillId="0" borderId="6" xfId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</cellXfs>
  <cellStyles count="10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2 3" xfId="2" xr:uid="{00000000-0005-0000-0000-000004000000}"/>
    <cellStyle name="Обычный 2 3 2" xfId="7" xr:uid="{00000000-0005-0000-0000-000005000000}"/>
    <cellStyle name="Обычный 2 3 3" xfId="9" xr:uid="{00000000-0005-0000-0000-000006000000}"/>
    <cellStyle name="Обычный 3 2 2" xfId="8" xr:uid="{00000000-0005-0000-0000-000007000000}"/>
    <cellStyle name="Обычный 7" xfId="3" xr:uid="{00000000-0005-0000-0000-000008000000}"/>
    <cellStyle name="Финансовый 2 2" xfId="6" xr:uid="{00000000-0005-0000-0000-000009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AX27"/>
  <sheetViews>
    <sheetView zoomScale="70" zoomScaleNormal="70" workbookViewId="0"/>
  </sheetViews>
  <sheetFormatPr defaultColWidth="9.140625" defaultRowHeight="15.75" x14ac:dyDescent="0.25"/>
  <cols>
    <col min="1" max="1" width="2.85546875" style="5" customWidth="1"/>
    <col min="2" max="2" width="10.28515625" style="1" customWidth="1"/>
    <col min="3" max="3" width="8.7109375" style="1" customWidth="1"/>
    <col min="4" max="4" width="9.7109375" style="1" customWidth="1"/>
    <col min="5" max="5" width="42.7109375" style="2" customWidth="1"/>
    <col min="6" max="6" width="13.7109375" style="2" customWidth="1"/>
    <col min="7" max="7" width="12.5703125" style="2" customWidth="1"/>
    <col min="8" max="8" width="13.42578125" style="2" customWidth="1"/>
    <col min="9" max="9" width="9.85546875" style="3" customWidth="1"/>
    <col min="10" max="10" width="25" style="2" customWidth="1"/>
    <col min="11" max="11" width="45" style="3" customWidth="1"/>
    <col min="12" max="13" width="13.5703125" style="3" customWidth="1"/>
    <col min="14" max="14" width="10.7109375" style="3" customWidth="1"/>
    <col min="15" max="15" width="14.85546875" style="4" customWidth="1"/>
    <col min="16" max="16" width="16.28515625" style="4" customWidth="1"/>
    <col min="17" max="17" width="16.42578125" style="4" customWidth="1"/>
    <col min="18" max="18" width="14" style="4" customWidth="1"/>
    <col min="19" max="19" width="24.28515625" style="4" customWidth="1"/>
    <col min="20" max="20" width="27.7109375" style="5" customWidth="1"/>
    <col min="21" max="21" width="9.5703125" style="5" bestFit="1" customWidth="1"/>
    <col min="22" max="16384" width="9.140625" style="5"/>
  </cols>
  <sheetData>
    <row r="1" spans="2:50" x14ac:dyDescent="0.25">
      <c r="T1" s="41" t="s">
        <v>0</v>
      </c>
    </row>
    <row r="5" spans="2:50" ht="18.75" x14ac:dyDescent="0.25">
      <c r="B5" s="50" t="s">
        <v>1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38"/>
      <c r="U5" s="6"/>
      <c r="V5" s="6"/>
      <c r="W5" s="6"/>
      <c r="X5" s="6"/>
      <c r="Y5" s="6"/>
      <c r="Z5" s="6"/>
      <c r="AA5" s="6"/>
      <c r="AB5" s="6"/>
      <c r="AC5" s="6"/>
      <c r="AD5" s="6"/>
      <c r="AE5" s="6"/>
    </row>
    <row r="6" spans="2:50" ht="18.75" x14ac:dyDescent="0.3"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39"/>
      <c r="U6" s="7"/>
      <c r="V6" s="7"/>
      <c r="W6" s="7"/>
      <c r="X6" s="7"/>
      <c r="Y6" s="7"/>
      <c r="Z6" s="7"/>
      <c r="AA6" s="7"/>
      <c r="AB6" s="7"/>
      <c r="AC6" s="7"/>
      <c r="AD6" s="7"/>
      <c r="AE6" s="7"/>
    </row>
    <row r="7" spans="2:50" x14ac:dyDescent="0.25">
      <c r="B7" s="5"/>
      <c r="C7" s="5"/>
      <c r="D7" s="5"/>
      <c r="E7" s="5"/>
      <c r="F7" s="8" t="s">
        <v>74</v>
      </c>
      <c r="G7" s="8"/>
      <c r="H7" s="8"/>
      <c r="I7" s="9"/>
      <c r="J7" s="9"/>
      <c r="K7" s="5"/>
      <c r="R7" s="9"/>
      <c r="S7" s="9"/>
    </row>
    <row r="8" spans="2:50" x14ac:dyDescent="0.25">
      <c r="B8" s="5"/>
      <c r="C8" s="5"/>
      <c r="D8" s="5"/>
      <c r="E8" s="5"/>
      <c r="F8" s="10" t="s">
        <v>2</v>
      </c>
      <c r="G8" s="10"/>
      <c r="H8" s="10"/>
      <c r="I8" s="10"/>
      <c r="J8" s="10"/>
      <c r="K8" s="5"/>
      <c r="R8" s="10"/>
      <c r="S8" s="10"/>
    </row>
    <row r="9" spans="2:50" x14ac:dyDescent="0.25">
      <c r="B9" s="5"/>
      <c r="C9" s="5"/>
      <c r="D9" s="5"/>
      <c r="E9" s="5"/>
      <c r="F9" s="1"/>
      <c r="G9" s="1"/>
      <c r="H9" s="1"/>
      <c r="I9" s="9"/>
      <c r="J9" s="9"/>
      <c r="K9" s="5"/>
      <c r="R9" s="9"/>
      <c r="S9" s="9"/>
    </row>
    <row r="10" spans="2:50" x14ac:dyDescent="0.25">
      <c r="B10" s="5"/>
      <c r="C10" s="5"/>
      <c r="D10" s="5"/>
      <c r="E10" s="5"/>
      <c r="F10" s="8" t="s">
        <v>79</v>
      </c>
      <c r="G10" s="8"/>
      <c r="H10" s="8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</row>
    <row r="11" spans="2:50" s="11" customFormat="1" x14ac:dyDescent="0.25"/>
    <row r="12" spans="2:50" s="11" customFormat="1" x14ac:dyDescent="0.25">
      <c r="F12" s="8" t="s">
        <v>75</v>
      </c>
      <c r="G12" s="8"/>
      <c r="H12" s="8"/>
    </row>
    <row r="13" spans="2:50" s="8" customFormat="1" x14ac:dyDescent="0.25"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12"/>
      <c r="U13" s="12"/>
      <c r="V13" s="12"/>
      <c r="W13" s="12"/>
      <c r="X13" s="12"/>
    </row>
    <row r="14" spans="2:50" s="8" customFormat="1" x14ac:dyDescent="0.25"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</row>
    <row r="15" spans="2:50" ht="18.75" x14ac:dyDescent="0.3">
      <c r="B15" s="52"/>
      <c r="C15" s="52"/>
      <c r="D15" s="52"/>
      <c r="E15" s="8"/>
      <c r="F15" s="8"/>
      <c r="G15" s="12" t="s">
        <v>31</v>
      </c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2:50" s="13" customFormat="1" ht="18.75" x14ac:dyDescent="0.3"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</row>
    <row r="17" spans="1:20" ht="15.75" customHeight="1" x14ac:dyDescent="0.25">
      <c r="B17" s="45" t="s">
        <v>3</v>
      </c>
      <c r="C17" s="45" t="s">
        <v>4</v>
      </c>
      <c r="D17" s="45" t="s">
        <v>5</v>
      </c>
      <c r="E17" s="45" t="s">
        <v>6</v>
      </c>
      <c r="F17" s="45" t="s">
        <v>7</v>
      </c>
      <c r="G17" s="45" t="s">
        <v>8</v>
      </c>
      <c r="H17" s="45" t="s">
        <v>9</v>
      </c>
      <c r="I17" s="47" t="s">
        <v>10</v>
      </c>
      <c r="J17" s="48"/>
      <c r="K17" s="48"/>
      <c r="L17" s="49"/>
      <c r="M17" s="47" t="s">
        <v>11</v>
      </c>
      <c r="N17" s="48"/>
      <c r="O17" s="48"/>
      <c r="P17" s="48"/>
      <c r="Q17" s="48"/>
      <c r="R17" s="48"/>
      <c r="S17" s="49"/>
      <c r="T17" s="45" t="s">
        <v>12</v>
      </c>
    </row>
    <row r="18" spans="1:20" s="16" customFormat="1" ht="141.75" x14ac:dyDescent="0.25">
      <c r="A18" s="14"/>
      <c r="B18" s="46"/>
      <c r="C18" s="46"/>
      <c r="D18" s="46"/>
      <c r="E18" s="46"/>
      <c r="F18" s="46"/>
      <c r="G18" s="46"/>
      <c r="H18" s="46"/>
      <c r="I18" s="21" t="s">
        <v>13</v>
      </c>
      <c r="J18" s="21" t="s">
        <v>14</v>
      </c>
      <c r="K18" s="21" t="s">
        <v>15</v>
      </c>
      <c r="L18" s="21" t="s">
        <v>16</v>
      </c>
      <c r="M18" s="21" t="s">
        <v>17</v>
      </c>
      <c r="N18" s="21" t="s">
        <v>18</v>
      </c>
      <c r="O18" s="21" t="s">
        <v>19</v>
      </c>
      <c r="P18" s="21" t="s">
        <v>20</v>
      </c>
      <c r="Q18" s="21" t="s">
        <v>21</v>
      </c>
      <c r="R18" s="21" t="s">
        <v>22</v>
      </c>
      <c r="S18" s="15" t="s">
        <v>23</v>
      </c>
      <c r="T18" s="46"/>
    </row>
    <row r="19" spans="1:20" s="14" customFormat="1" x14ac:dyDescent="0.25">
      <c r="B19" s="21">
        <v>1</v>
      </c>
      <c r="C19" s="21">
        <v>2</v>
      </c>
      <c r="D19" s="21">
        <v>3</v>
      </c>
      <c r="E19" s="21">
        <v>4</v>
      </c>
      <c r="F19" s="21">
        <v>5</v>
      </c>
      <c r="G19" s="21">
        <v>6</v>
      </c>
      <c r="H19" s="21">
        <v>7</v>
      </c>
      <c r="I19" s="21">
        <v>8</v>
      </c>
      <c r="J19" s="21">
        <v>9</v>
      </c>
      <c r="K19" s="21">
        <v>10</v>
      </c>
      <c r="L19" s="21">
        <v>11</v>
      </c>
      <c r="M19" s="21">
        <v>12</v>
      </c>
      <c r="N19" s="21">
        <v>13</v>
      </c>
      <c r="O19" s="21">
        <v>14</v>
      </c>
      <c r="P19" s="21">
        <v>15</v>
      </c>
      <c r="Q19" s="21">
        <v>16</v>
      </c>
      <c r="R19" s="21">
        <v>17</v>
      </c>
      <c r="S19" s="17">
        <v>18</v>
      </c>
      <c r="T19" s="21">
        <v>19</v>
      </c>
    </row>
    <row r="20" spans="1:20" s="14" customFormat="1" ht="31.5" x14ac:dyDescent="0.25">
      <c r="B20" s="21"/>
      <c r="C20" s="21"/>
      <c r="D20" s="21"/>
      <c r="E20" s="21" t="s">
        <v>76</v>
      </c>
      <c r="F20" s="21" t="s">
        <v>24</v>
      </c>
      <c r="G20" s="21" t="s">
        <v>25</v>
      </c>
      <c r="H20" s="21" t="s">
        <v>25</v>
      </c>
      <c r="I20" s="21">
        <v>35</v>
      </c>
      <c r="J20" s="21" t="s">
        <v>25</v>
      </c>
      <c r="K20" s="21" t="s">
        <v>78</v>
      </c>
      <c r="L20" s="21" t="s">
        <v>25</v>
      </c>
      <c r="M20" s="21" t="s">
        <v>25</v>
      </c>
      <c r="N20" s="21">
        <f>167*2</f>
        <v>334</v>
      </c>
      <c r="O20" s="23" t="s">
        <v>32</v>
      </c>
      <c r="P20" s="23" t="s">
        <v>33</v>
      </c>
      <c r="Q20" s="23">
        <v>3.02</v>
      </c>
      <c r="R20" s="23">
        <v>1</v>
      </c>
      <c r="S20" s="24">
        <f>R20*Q20*N20</f>
        <v>1008.68</v>
      </c>
      <c r="T20" s="21"/>
    </row>
    <row r="21" spans="1:20" s="14" customFormat="1" ht="47.25" x14ac:dyDescent="0.25">
      <c r="B21" s="21"/>
      <c r="C21" s="21"/>
      <c r="D21" s="21"/>
      <c r="E21" s="18" t="s">
        <v>77</v>
      </c>
      <c r="F21" s="21" t="s">
        <v>24</v>
      </c>
      <c r="G21" s="21" t="s">
        <v>25</v>
      </c>
      <c r="H21" s="21" t="s">
        <v>25</v>
      </c>
      <c r="I21" s="21">
        <v>35</v>
      </c>
      <c r="J21" s="21" t="s">
        <v>29</v>
      </c>
      <c r="K21" s="21"/>
      <c r="L21" s="21"/>
      <c r="M21" s="21"/>
      <c r="N21" s="18">
        <v>2</v>
      </c>
      <c r="O21" s="18" t="s">
        <v>26</v>
      </c>
      <c r="P21" s="18" t="s">
        <v>34</v>
      </c>
      <c r="Q21" s="18">
        <v>10792</v>
      </c>
      <c r="R21" s="18">
        <v>1.07</v>
      </c>
      <c r="S21" s="19">
        <f>R21*Q21*N21</f>
        <v>23094.880000000001</v>
      </c>
      <c r="T21" s="21"/>
    </row>
    <row r="22" spans="1:20" s="14" customFormat="1" ht="112.5" x14ac:dyDescent="0.25">
      <c r="B22" s="21" t="s">
        <v>25</v>
      </c>
      <c r="C22" s="21" t="s">
        <v>25</v>
      </c>
      <c r="D22" s="21" t="s">
        <v>25</v>
      </c>
      <c r="E22" s="18" t="s">
        <v>30</v>
      </c>
      <c r="F22" s="21" t="s">
        <v>24</v>
      </c>
      <c r="G22" s="21" t="s">
        <v>25</v>
      </c>
      <c r="H22" s="21" t="s">
        <v>25</v>
      </c>
      <c r="I22" s="21">
        <v>35</v>
      </c>
      <c r="J22" s="21" t="s">
        <v>27</v>
      </c>
      <c r="K22" s="21"/>
      <c r="L22" s="21" t="s">
        <v>25</v>
      </c>
      <c r="M22" s="21" t="s">
        <v>25</v>
      </c>
      <c r="N22" s="18">
        <v>1</v>
      </c>
      <c r="O22" s="18" t="s">
        <v>26</v>
      </c>
      <c r="P22" s="18" t="s">
        <v>35</v>
      </c>
      <c r="Q22" s="18">
        <v>3000</v>
      </c>
      <c r="R22" s="18"/>
      <c r="S22" s="19">
        <f>N22*Q22</f>
        <v>3000</v>
      </c>
      <c r="T22" s="21" t="s">
        <v>25</v>
      </c>
    </row>
    <row r="23" spans="1:20" ht="75" x14ac:dyDescent="0.25">
      <c r="B23" s="21" t="s">
        <v>25</v>
      </c>
      <c r="C23" s="21" t="s">
        <v>25</v>
      </c>
      <c r="D23" s="21" t="s">
        <v>25</v>
      </c>
      <c r="E23" s="20" t="s">
        <v>28</v>
      </c>
      <c r="F23" s="21" t="s">
        <v>25</v>
      </c>
      <c r="G23" s="21" t="s">
        <v>25</v>
      </c>
      <c r="H23" s="21" t="s">
        <v>25</v>
      </c>
      <c r="I23" s="21" t="s">
        <v>25</v>
      </c>
      <c r="J23" s="21" t="s">
        <v>25</v>
      </c>
      <c r="K23" s="21"/>
      <c r="L23" s="21" t="s">
        <v>25</v>
      </c>
      <c r="M23" s="21" t="s">
        <v>25</v>
      </c>
      <c r="N23" s="18" t="s">
        <v>25</v>
      </c>
      <c r="O23" s="18" t="s">
        <v>25</v>
      </c>
      <c r="P23" s="18" t="s">
        <v>25</v>
      </c>
      <c r="Q23" s="18" t="s">
        <v>25</v>
      </c>
      <c r="R23" s="18" t="s">
        <v>25</v>
      </c>
      <c r="S23" s="22">
        <f>СУММ(S20:S22)</f>
        <v>27103.56</v>
      </c>
      <c r="T23" s="21" t="s">
        <v>25</v>
      </c>
    </row>
    <row r="24" spans="1:20" x14ac:dyDescent="0.25">
      <c r="E24" s="5"/>
      <c r="F24" s="5"/>
      <c r="G24" s="5"/>
      <c r="H24" s="5"/>
    </row>
    <row r="26" spans="1:20" x14ac:dyDescent="0.25">
      <c r="K26" s="2"/>
      <c r="T26" s="9"/>
    </row>
    <row r="27" spans="1:20" x14ac:dyDescent="0.25">
      <c r="E27" s="5"/>
      <c r="F27" s="5"/>
      <c r="G27" s="5"/>
      <c r="H27" s="5"/>
    </row>
  </sheetData>
  <mergeCells count="14">
    <mergeCell ref="H17:H18"/>
    <mergeCell ref="I17:L17"/>
    <mergeCell ref="M17:S17"/>
    <mergeCell ref="T17:T18"/>
    <mergeCell ref="B5:S5"/>
    <mergeCell ref="B6:S6"/>
    <mergeCell ref="B13:S13"/>
    <mergeCell ref="B15:D15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E22"/>
  <sheetViews>
    <sheetView tabSelected="1" zoomScale="70" zoomScaleNormal="70" zoomScaleSheetLayoutView="70" workbookViewId="0">
      <selection activeCell="E10" sqref="E10:E17"/>
    </sheetView>
  </sheetViews>
  <sheetFormatPr defaultColWidth="9.140625" defaultRowHeight="15" x14ac:dyDescent="0.25"/>
  <cols>
    <col min="1" max="1" width="7" style="26" customWidth="1"/>
    <col min="2" max="2" width="44" style="26" customWidth="1"/>
    <col min="3" max="4" width="23.42578125" style="26" customWidth="1"/>
    <col min="5" max="5" width="25.42578125" style="26" customWidth="1"/>
    <col min="6" max="6" width="19.28515625" style="26" customWidth="1"/>
    <col min="7" max="16384" width="9.140625" style="26"/>
  </cols>
  <sheetData>
    <row r="1" spans="1:5" ht="28.5" customHeight="1" x14ac:dyDescent="0.25">
      <c r="A1" s="25" t="s">
        <v>70</v>
      </c>
      <c r="B1" s="25"/>
      <c r="C1" s="25"/>
      <c r="D1" s="25"/>
      <c r="E1"/>
    </row>
    <row r="2" spans="1:5" ht="63" x14ac:dyDescent="0.25">
      <c r="A2" s="27" t="s">
        <v>36</v>
      </c>
      <c r="B2" s="28" t="s">
        <v>37</v>
      </c>
      <c r="C2" s="29" t="s">
        <v>69</v>
      </c>
      <c r="D2" s="29" t="s">
        <v>38</v>
      </c>
      <c r="E2"/>
    </row>
    <row r="3" spans="1:5" ht="47.25" x14ac:dyDescent="0.25">
      <c r="A3" s="30" t="s">
        <v>39</v>
      </c>
      <c r="B3" s="31" t="s">
        <v>71</v>
      </c>
      <c r="C3" s="32">
        <v>27103.56</v>
      </c>
      <c r="D3" s="42">
        <v>27103.56</v>
      </c>
      <c r="E3" s="40"/>
    </row>
    <row r="4" spans="1:5" ht="28.5" customHeight="1" x14ac:dyDescent="0.25">
      <c r="A4" s="30" t="s">
        <v>40</v>
      </c>
      <c r="B4" s="31" t="s">
        <v>41</v>
      </c>
      <c r="C4" s="33">
        <v>5420.7120000000004</v>
      </c>
      <c r="D4" s="43">
        <f>D3*0,2</f>
        <v>5420.7120000000004</v>
      </c>
      <c r="E4" s="40"/>
    </row>
    <row r="5" spans="1:5" ht="47.25" x14ac:dyDescent="0.25">
      <c r="A5" s="30" t="s">
        <v>42</v>
      </c>
      <c r="B5" s="34" t="s">
        <v>72</v>
      </c>
      <c r="C5" s="35">
        <v>32524.272000000001</v>
      </c>
      <c r="D5" s="42">
        <f>D3+D4</f>
        <v>32524.272000000001</v>
      </c>
      <c r="E5" s="40"/>
    </row>
    <row r="6" spans="1:5" ht="47.25" x14ac:dyDescent="0.25">
      <c r="A6" s="30" t="s">
        <v>43</v>
      </c>
      <c r="B6" s="34" t="s">
        <v>44</v>
      </c>
      <c r="C6" s="33">
        <v>41702.131622596862</v>
      </c>
      <c r="D6" s="43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43569.195504176918</v>
      </c>
      <c r="E6" s="40"/>
    </row>
    <row r="7" spans="1:5" ht="47.25" x14ac:dyDescent="0.25">
      <c r="A7" s="30" t="s">
        <v>45</v>
      </c>
      <c r="B7" s="31" t="s">
        <v>46</v>
      </c>
      <c r="C7" s="36">
        <v>0</v>
      </c>
      <c r="D7" s="43">
        <v>0</v>
      </c>
      <c r="E7" s="40"/>
    </row>
    <row r="8" spans="1:5" ht="31.5" x14ac:dyDescent="0.25">
      <c r="A8" s="30" t="s">
        <v>47</v>
      </c>
      <c r="B8" s="31" t="s">
        <v>48</v>
      </c>
      <c r="C8" s="36">
        <v>32524.272000000001</v>
      </c>
      <c r="D8" s="43">
        <f>D5-D7</f>
        <v>32524.272000000001</v>
      </c>
      <c r="E8" s="40"/>
    </row>
    <row r="9" spans="1:5" ht="47.25" x14ac:dyDescent="0.25">
      <c r="A9" s="30" t="s">
        <v>49</v>
      </c>
      <c r="B9" s="31" t="s">
        <v>73</v>
      </c>
      <c r="C9" s="36">
        <v>37567.5</v>
      </c>
      <c r="D9" s="43">
        <f>СУММ(D10:D17)</f>
        <v>44431.677389999997</v>
      </c>
      <c r="E9" s="40"/>
    </row>
    <row r="10" spans="1:5" ht="15.75" customHeight="1" x14ac:dyDescent="0.25">
      <c r="A10" s="30" t="s">
        <v>50</v>
      </c>
      <c r="B10" s="31" t="s">
        <v>51</v>
      </c>
      <c r="C10" s="36">
        <v>0</v>
      </c>
      <c r="D10" s="43">
        <v>0</v>
      </c>
      <c r="E10" s="44">
        <v>105.2557</v>
      </c>
    </row>
    <row r="11" spans="1:5" ht="15.75" x14ac:dyDescent="0.25">
      <c r="A11" s="30" t="s">
        <v>52</v>
      </c>
      <c r="B11" s="31" t="s">
        <v>53</v>
      </c>
      <c r="C11" s="36">
        <v>0</v>
      </c>
      <c r="D11" s="43">
        <v>0</v>
      </c>
      <c r="E11" s="44">
        <v>106.826398641827</v>
      </c>
    </row>
    <row r="12" spans="1:5" ht="15.75" x14ac:dyDescent="0.25">
      <c r="A12" s="30" t="s">
        <v>54</v>
      </c>
      <c r="B12" s="31" t="s">
        <v>55</v>
      </c>
      <c r="C12" s="36">
        <v>0</v>
      </c>
      <c r="D12" s="43">
        <v>0</v>
      </c>
      <c r="E12" s="44">
        <v>105.561885224957</v>
      </c>
    </row>
    <row r="13" spans="1:5" ht="15.75" x14ac:dyDescent="0.25">
      <c r="A13" s="30" t="s">
        <v>56</v>
      </c>
      <c r="B13" s="31" t="s">
        <v>57</v>
      </c>
      <c r="C13" s="36">
        <v>451.40986999999996</v>
      </c>
      <c r="D13" s="43">
        <v>451.40986999999996</v>
      </c>
      <c r="E13" s="44">
        <v>104.9354</v>
      </c>
    </row>
    <row r="14" spans="1:5" ht="15.75" x14ac:dyDescent="0.25">
      <c r="A14" s="30" t="s">
        <v>58</v>
      </c>
      <c r="B14" s="31" t="s">
        <v>59</v>
      </c>
      <c r="C14" s="36">
        <v>37116.090129999997</v>
      </c>
      <c r="D14" s="43">
        <v>40918.512250000014</v>
      </c>
      <c r="E14" s="44">
        <v>113.87439215858601</v>
      </c>
    </row>
    <row r="15" spans="1:5" ht="15.75" x14ac:dyDescent="0.25">
      <c r="A15" s="30" t="s">
        <v>60</v>
      </c>
      <c r="B15" s="31" t="s">
        <v>61</v>
      </c>
      <c r="C15" s="36">
        <v>0</v>
      </c>
      <c r="D15" s="43">
        <v>3061.7552699999796</v>
      </c>
      <c r="E15" s="44">
        <v>105.89170681013999</v>
      </c>
    </row>
    <row r="16" spans="1:5" ht="15.75" x14ac:dyDescent="0.25">
      <c r="A16" s="30" t="s">
        <v>62</v>
      </c>
      <c r="B16" s="31" t="s">
        <v>63</v>
      </c>
      <c r="C16" s="36">
        <v>0</v>
      </c>
      <c r="D16" s="43">
        <v>0</v>
      </c>
      <c r="E16" s="44">
        <v>105.30227480021099</v>
      </c>
    </row>
    <row r="17" spans="1:5" ht="15.75" x14ac:dyDescent="0.25">
      <c r="A17" s="30" t="s">
        <v>64</v>
      </c>
      <c r="B17" s="31" t="s">
        <v>65</v>
      </c>
      <c r="C17" s="36">
        <v>0</v>
      </c>
      <c r="D17" s="43">
        <v>0</v>
      </c>
      <c r="E17" s="44">
        <v>104.794259089128</v>
      </c>
    </row>
    <row r="18" spans="1:5" ht="47.25" x14ac:dyDescent="0.25">
      <c r="A18" s="30">
        <v>8</v>
      </c>
      <c r="B18" s="31" t="s">
        <v>66</v>
      </c>
      <c r="C18" s="36">
        <v>41.702131622596859</v>
      </c>
      <c r="D18" s="43">
        <f>D6/1000</f>
        <v>43.569195504176918</v>
      </c>
      <c r="E18" s="40"/>
    </row>
    <row r="19" spans="1:5" ht="78.75" x14ac:dyDescent="0.25">
      <c r="A19" s="30">
        <v>9</v>
      </c>
      <c r="B19" s="31" t="s">
        <v>67</v>
      </c>
      <c r="C19" s="36">
        <v>0</v>
      </c>
      <c r="D19" s="43">
        <v>4.98173274</v>
      </c>
      <c r="E19" s="40"/>
    </row>
    <row r="20" spans="1:5" ht="31.5" x14ac:dyDescent="0.25">
      <c r="A20" s="30">
        <v>10</v>
      </c>
      <c r="B20" s="34" t="s">
        <v>68</v>
      </c>
      <c r="C20" s="35">
        <v>41.702131622596859</v>
      </c>
      <c r="D20" s="42">
        <f>D18+D19</f>
        <v>48.550928244176916</v>
      </c>
      <c r="E20" s="40"/>
    </row>
    <row r="22" spans="1:5" x14ac:dyDescent="0.25">
      <c r="C22" s="37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КоррИПР</vt:lpstr>
      <vt:lpstr>T6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2023-10-24T08:54:01Z</dcterms:modified>
</cp:coreProperties>
</file>