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665\"/>
    </mc:Choice>
  </mc:AlternateContent>
  <xr:revisionPtr revIDLastSave="0" documentId="14_{6A921CF3-7231-4D7C-8D06-A82636BC9022}" xr6:coauthVersionLast="36" xr6:coauthVersionMax="36" xr10:uidLastSave="{00000000-0000-0000-0000-000000000000}"/>
  <bookViews>
    <workbookView xWindow="0" yWindow="0" windowWidth="14475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32" i="34" l="1"/>
  <c r="M20" i="34"/>
  <c r="R20" i="34" s="1"/>
  <c r="R24" i="34" l="1"/>
  <c r="R21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<sst xmlns="http://schemas.openxmlformats.org/spreadsheetml/2006/main" count="114" uniqueCount="109">
  <si>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</si>
  <si>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</si>
  <si>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</si>
  <si>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</si>
  <si>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</si>
  <si>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</si>
  <si>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</si>
  <si>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</si>
  <si>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</si>
  <si>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</si>
  <si>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</si>
  <si>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</si>
  <si>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</si>
  <si>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</si>
  <si>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</si>
  <si>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</si>
  <si>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</si>
  <si>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</si>
  <si>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</si>
  <si>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</si>
  <si>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</si>
  <si>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</si>
  <si>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</si>
  <si>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</si>
  <si>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</si>
  <si>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</si>
  <si>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</si>
  <si>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</si>
  <si>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</si>
  <si>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</si>
  <si>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</si>
  <si>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</si>
  <si>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</si>
  <si>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</si>
  <si>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</si>
  <si>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</si>
  <si>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</si>
  <si>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</si>
  <si>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</si>
  <si>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</si>
  <si>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</si>
  <si>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</si>
  <si>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</si>
  <si>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</si>
  <si>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</si>
  <si>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</si>
  <si>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</si>
  <si>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</si>
  <si>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</si>
  <si>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</si>
  <si>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</si>
  <si>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</si>
  <si>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</si>
  <si>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</si>
  <si>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</si>
  <si>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</si>
  <si>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</si>
  <si>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 xml:space="preserve">Технические характеристики  </t>
  </si>
  <si>
    <t>ПИР</t>
  </si>
  <si>
    <t>УНЦ КЛ-0,4кВ (тыс. руб.), алюминий, количество жил - 4</t>
  </si>
  <si>
    <t>Н1-03</t>
  </si>
  <si>
    <t>0,4</t>
  </si>
  <si>
    <t>Б2-01-4</t>
  </si>
  <si>
    <t>К3-10-1</t>
  </si>
  <si>
    <t>Стр-во 2КЛ-0,4 кВ от проектируемой БКТП-5 до ГРЩЖ-7.6 многоквартирного дома в ЖК "Авиатор"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</si>
  <si>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</si>
  <si>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</si>
  <si>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проектируемой БКТП-5 до ГРЩЖ-7.6 многоквартирного дома в ЖК "Авиатор" Всеволожского района ЛО (20-1-17-1-08-03-2-0665)</t>
  </si>
  <si>
    <t>K_20-1-17-1-08-03-2-0665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</si>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</sst>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32" xfId="2" applyFont="1" applyFill="1" applyBorder="1" applyAlignment="1">
      <alignment horizontal="center" vertical="center"/>
    </xf>
    <xf numFmtId="0" fontId="35" fillId="0" borderId="18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34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3" xfId="251" applyNumberFormat="1" applyFont="1" applyFill="1" applyBorder="1" applyAlignment="1" applyProtection="1">
      <alignment horizontal="center" vertical="center" wrapText="1"/>
    </xf>
    <xf numFmtId="0" fontId="6" fillId="0" borderId="33" xfId="251" applyFont="1" applyFill="1" applyBorder="1" applyAlignment="1" applyProtection="1">
      <alignment horizontal="left" vertical="center" wrapText="1"/>
    </xf>
    <xf numFmtId="4" fontId="29" fillId="0" borderId="35" xfId="251" applyNumberFormat="1" applyFont="1" applyFill="1" applyBorder="1" applyAlignment="1" applyProtection="1">
      <alignment horizontal="center" vertical="center" wrapText="1"/>
    </xf>
    <xf numFmtId="4" fontId="6" fillId="0" borderId="34" xfId="251" applyNumberFormat="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left" vertical="center" wrapText="1"/>
    </xf>
    <xf numFmtId="4" fontId="29" fillId="0" borderId="33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6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0.8554687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50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7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8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51" t="s">
        <v>8</v>
      </c>
      <c r="F8" s="51"/>
      <c r="G8" s="51"/>
      <c r="H8" s="52"/>
      <c r="I8" s="52"/>
      <c r="J8" s="18"/>
      <c r="K8" s="17"/>
      <c r="L8" s="17"/>
      <c r="M8" s="17"/>
      <c r="N8" s="18"/>
      <c r="O8" s="18"/>
      <c r="P8" s="18"/>
      <c r="Q8" s="52"/>
      <c r="R8" s="52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3"/>
      <c r="B11" s="53"/>
      <c r="C11" s="53"/>
      <c r="D11" s="54"/>
      <c r="E11" s="53"/>
      <c r="F11" s="53"/>
      <c r="G11" s="53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</row>
    <row r="12" spans="1:19" x14ac:dyDescent="0.25">
      <c r="A12" s="53"/>
      <c r="B12" s="53"/>
      <c r="C12" s="53"/>
      <c r="D12" s="54"/>
      <c r="E12" s="7"/>
      <c r="F12" s="7"/>
      <c r="G12" s="7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8"/>
    </row>
    <row r="14" spans="1:19" x14ac:dyDescent="0.25">
      <c r="A14" s="5"/>
      <c r="B14" s="9"/>
      <c r="C14" s="11"/>
      <c r="D14" s="25"/>
      <c r="E14" s="9"/>
      <c r="F14" s="9"/>
      <c r="G14" s="9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9" t="s">
        <v>1</v>
      </c>
      <c r="I18" s="49" t="s">
        <v>57</v>
      </c>
      <c r="J18" s="49" t="s">
        <v>24</v>
      </c>
      <c r="K18" s="49" t="s">
        <v>20</v>
      </c>
      <c r="L18" s="46" t="s">
        <v>21</v>
      </c>
      <c r="M18" s="49" t="s">
        <v>11</v>
      </c>
      <c r="N18" s="49" t="s">
        <v>14</v>
      </c>
      <c r="O18" s="56" t="s">
        <v>2</v>
      </c>
      <c r="P18" s="56" t="s">
        <v>6</v>
      </c>
      <c r="Q18" s="56" t="s">
        <v>16</v>
      </c>
      <c r="R18" s="6" t="s">
        <v>0</v>
      </c>
      <c r="S18" s="86"/>
    </row>
    <row r="19" spans="1:19" s="57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1" t="s">
        <v>66</v>
      </c>
      <c r="B20" s="38" t="s">
        <v>67</v>
      </c>
      <c r="C20" s="38" t="s">
        <v>68</v>
      </c>
      <c r="D20" s="21" t="s">
        <v>27</v>
      </c>
      <c r="E20" s="32" t="s">
        <v>64</v>
      </c>
      <c r="F20" s="35">
        <v>1</v>
      </c>
      <c r="G20" s="35" t="s">
        <v>58</v>
      </c>
      <c r="H20" s="44" t="s">
        <v>61</v>
      </c>
      <c r="I20" s="46">
        <v>2</v>
      </c>
      <c r="J20" s="32" t="s">
        <v>106</v>
      </c>
      <c r="K20" s="80"/>
      <c r="L20" s="46">
        <f>L21/2</f>
        <v>3</v>
      </c>
      <c r="M20" s="46">
        <f>M21-M24</f>
        <v>0.15</v>
      </c>
      <c r="N20" s="46" t="s">
        <v>28</v>
      </c>
      <c r="O20" s="46" t="s">
        <v>62</v>
      </c>
      <c r="P20" s="46">
        <v>1771</v>
      </c>
      <c r="Q20" s="26">
        <v>1</v>
      </c>
      <c r="R20" s="26">
        <f>M20*P20*Q20*L20</f>
        <v>796.94999999999993</v>
      </c>
      <c r="S20" s="29"/>
    </row>
    <row r="21" spans="1:19" ht="31.5" x14ac:dyDescent="0.25">
      <c r="A21" s="42"/>
      <c r="B21" s="39"/>
      <c r="C21" s="39"/>
      <c r="D21" s="21" t="s">
        <v>59</v>
      </c>
      <c r="E21" s="33"/>
      <c r="F21" s="36"/>
      <c r="G21" s="36"/>
      <c r="H21" s="44"/>
      <c r="I21" s="46">
        <v>240</v>
      </c>
      <c r="J21" s="33"/>
      <c r="K21" s="81"/>
      <c r="L21" s="46">
        <v>6</v>
      </c>
      <c r="M21" s="46">
        <v>0.15</v>
      </c>
      <c r="N21" s="46" t="s">
        <v>28</v>
      </c>
      <c r="O21" s="46" t="s">
        <v>63</v>
      </c>
      <c r="P21" s="46">
        <v>1116</v>
      </c>
      <c r="Q21" s="58">
        <v>1.08</v>
      </c>
      <c r="R21" s="26">
        <f>M21*P21*Q21*L21</f>
        <v>1084.7520000000002</v>
      </c>
      <c r="S21" s="29"/>
    </row>
    <row r="22" spans="1:19" ht="31.5" x14ac:dyDescent="0.25">
      <c r="A22" s="42"/>
      <c r="B22" s="39"/>
      <c r="C22" s="39"/>
      <c r="D22" s="21" t="s">
        <v>29</v>
      </c>
      <c r="E22" s="33"/>
      <c r="F22" s="36"/>
      <c r="G22" s="36"/>
      <c r="H22" s="44"/>
      <c r="I22" s="46"/>
      <c r="J22" s="33"/>
      <c r="K22" s="81"/>
      <c r="L22" s="59"/>
      <c r="M22" s="46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2"/>
      <c r="B23" s="39"/>
      <c r="C23" s="39"/>
      <c r="D23" s="21" t="s">
        <v>32</v>
      </c>
      <c r="E23" s="33"/>
      <c r="F23" s="36"/>
      <c r="G23" s="36"/>
      <c r="H23" s="44"/>
      <c r="I23" s="46"/>
      <c r="J23" s="33"/>
      <c r="K23" s="81"/>
      <c r="L23" s="59"/>
      <c r="M23" s="46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2"/>
      <c r="B24" s="39"/>
      <c r="C24" s="39"/>
      <c r="D24" s="21" t="s">
        <v>34</v>
      </c>
      <c r="E24" s="33"/>
      <c r="F24" s="36"/>
      <c r="G24" s="36"/>
      <c r="H24" s="44"/>
      <c r="I24" s="46">
        <v>3</v>
      </c>
      <c r="J24" s="33"/>
      <c r="K24" s="81"/>
      <c r="L24" s="46">
        <v>1</v>
      </c>
      <c r="M24" s="46">
        <v>0</v>
      </c>
      <c r="N24" s="26" t="s">
        <v>35</v>
      </c>
      <c r="O24" s="46" t="s">
        <v>60</v>
      </c>
      <c r="P24" s="46">
        <v>23088</v>
      </c>
      <c r="Q24" s="26">
        <v>1.08</v>
      </c>
      <c r="R24" s="26">
        <f>M24*P24*Q24*L24</f>
        <v>0</v>
      </c>
      <c r="S24" s="29"/>
    </row>
    <row r="25" spans="1:19" ht="31.5" x14ac:dyDescent="0.25">
      <c r="A25" s="42"/>
      <c r="B25" s="39"/>
      <c r="C25" s="39"/>
      <c r="D25" s="21" t="s">
        <v>36</v>
      </c>
      <c r="E25" s="33"/>
      <c r="F25" s="36"/>
      <c r="G25" s="36"/>
      <c r="H25" s="44"/>
      <c r="I25" s="46"/>
      <c r="J25" s="33"/>
      <c r="K25" s="81"/>
      <c r="L25" s="59"/>
      <c r="M25" s="46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2"/>
      <c r="B26" s="39"/>
      <c r="C26" s="39"/>
      <c r="D26" s="21" t="s">
        <v>39</v>
      </c>
      <c r="E26" s="33"/>
      <c r="F26" s="36"/>
      <c r="G26" s="36"/>
      <c r="H26" s="44"/>
      <c r="I26" s="46"/>
      <c r="J26" s="33"/>
      <c r="K26" s="81"/>
      <c r="L26" s="59"/>
      <c r="M26" s="46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ht="21" customHeight="1" x14ac:dyDescent="0.25">
      <c r="A27" s="42"/>
      <c r="B27" s="39"/>
      <c r="C27" s="39"/>
      <c r="D27" s="21" t="s">
        <v>41</v>
      </c>
      <c r="E27" s="33"/>
      <c r="F27" s="36"/>
      <c r="G27" s="36"/>
      <c r="H27" s="44"/>
      <c r="I27" s="46"/>
      <c r="J27" s="33"/>
      <c r="K27" s="81"/>
      <c r="L27" s="59"/>
      <c r="M27" s="46">
        <v>0.40499999999999997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680.59439999999995</v>
      </c>
      <c r="S27" s="29"/>
    </row>
    <row r="28" spans="1:19" ht="31.5" x14ac:dyDescent="0.25">
      <c r="A28" s="42"/>
      <c r="B28" s="39"/>
      <c r="C28" s="39"/>
      <c r="D28" s="21" t="s">
        <v>43</v>
      </c>
      <c r="E28" s="33"/>
      <c r="F28" s="36"/>
      <c r="G28" s="36"/>
      <c r="H28" s="44"/>
      <c r="I28" s="46"/>
      <c r="J28" s="33"/>
      <c r="K28" s="81"/>
      <c r="L28" s="59"/>
      <c r="M28" s="46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2"/>
      <c r="B29" s="39"/>
      <c r="C29" s="39"/>
      <c r="D29" s="21" t="s">
        <v>46</v>
      </c>
      <c r="E29" s="33"/>
      <c r="F29" s="36"/>
      <c r="G29" s="36"/>
      <c r="H29" s="44"/>
      <c r="I29" s="46"/>
      <c r="J29" s="33"/>
      <c r="K29" s="81"/>
      <c r="L29" s="59"/>
      <c r="M29" s="46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2"/>
      <c r="B30" s="39"/>
      <c r="C30" s="39"/>
      <c r="D30" s="21" t="s">
        <v>49</v>
      </c>
      <c r="E30" s="33"/>
      <c r="F30" s="36"/>
      <c r="G30" s="36"/>
      <c r="H30" s="44"/>
      <c r="I30" s="46"/>
      <c r="J30" s="33"/>
      <c r="K30" s="81"/>
      <c r="L30" s="59"/>
      <c r="M30" s="46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2"/>
      <c r="B31" s="39"/>
      <c r="C31" s="39"/>
      <c r="D31" s="21" t="s">
        <v>52</v>
      </c>
      <c r="E31" s="33"/>
      <c r="F31" s="36"/>
      <c r="G31" s="36"/>
      <c r="H31" s="44"/>
      <c r="I31" s="46"/>
      <c r="J31" s="33"/>
      <c r="K31" s="81"/>
      <c r="L31" s="59"/>
      <c r="M31" s="46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3"/>
      <c r="B32" s="40"/>
      <c r="C32" s="40"/>
      <c r="D32" s="22" t="s">
        <v>55</v>
      </c>
      <c r="E32" s="34"/>
      <c r="F32" s="37"/>
      <c r="G32" s="37"/>
      <c r="H32" s="45"/>
      <c r="I32" s="60"/>
      <c r="J32" s="34"/>
      <c r="K32" s="82"/>
      <c r="L32" s="60"/>
      <c r="M32" s="60">
        <f>M21</f>
        <v>0.15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91.649999999999991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3.285156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50"/>
    </row>
    <row r="2" spans="1:5" ht="94.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50"/>
    </row>
    <row r="3" spans="1:5" ht="126" x14ac:dyDescent="0.25">
      <c r="A3" s="69" t="s">
        <v>73</v>
      </c>
      <c r="B3" s="70" t="s">
        <v>74</v>
      </c>
      <c r="C3" s="71">
        <v>2653.9464000000003</v>
      </c>
      <c r="D3" s="77">
        <v>2653.9464000000003</v>
      </c>
      <c r="E3" s="50"/>
    </row>
    <row r="4" spans="1:5" ht="15.75" x14ac:dyDescent="0.25">
      <c r="A4" s="69" t="s">
        <v>75</v>
      </c>
      <c r="B4" s="70" t="s">
        <v>76</v>
      </c>
      <c r="C4" s="72">
        <v>530.78928000000008</v>
      </c>
      <c r="D4" s="78">
        <f>D3*0.2</f>
        <v>530.78928000000008</v>
      </c>
      <c r="E4" s="50"/>
    </row>
    <row r="5" spans="1:5" ht="110.25" x14ac:dyDescent="0.25">
      <c r="A5" s="69" t="s">
        <v>77</v>
      </c>
      <c r="B5" s="73" t="s">
        <v>78</v>
      </c>
      <c r="C5" s="74">
        <v>3184.7356800000002</v>
      </c>
      <c r="D5" s="77">
        <f>D3+D4</f>
        <v>3184.7356800000002</v>
      </c>
      <c r="E5" s="50"/>
    </row>
    <row r="6" spans="1:5" ht="78.75" x14ac:dyDescent="0.25">
      <c r="A6" s="69" t="s">
        <v>79</v>
      </c>
      <c r="B6" s="73" t="s">
        <v>80</v>
      </c>
      <c r="C6" s="72">
        <v>3900.2696114807954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3906.1055893917492</v>
      </c>
      <c r="E6" s="50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50"/>
    </row>
    <row r="8" spans="1:5" ht="63" x14ac:dyDescent="0.25">
      <c r="A8" s="69" t="s">
        <v>83</v>
      </c>
      <c r="B8" s="70" t="s">
        <v>84</v>
      </c>
      <c r="C8" s="75">
        <v>3184.7356800000002</v>
      </c>
      <c r="D8" s="78">
        <f>D5-D7</f>
        <v>3184.7356800000002</v>
      </c>
      <c r="E8" s="50"/>
    </row>
    <row r="9" spans="1:5" ht="110.25" x14ac:dyDescent="0.25">
      <c r="A9" s="69" t="s">
        <v>85</v>
      </c>
      <c r="B9" s="70" t="s">
        <v>86</v>
      </c>
      <c r="C9" s="75">
        <v>1859.6191799999997</v>
      </c>
      <c r="D9" s="78">
        <f>SUM(D10:D17)</f>
        <v>1859.6191799999997</v>
      </c>
      <c r="E9" s="50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1694.5252199999998</v>
      </c>
      <c r="D13" s="78">
        <v>1694.5252199999998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165.09395999999998</v>
      </c>
      <c r="D14" s="78">
        <v>165.09395999999998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3.9002696114807955</v>
      </c>
      <c r="D18" s="78">
        <f>D6/1000</f>
        <v>3.9061055893917493</v>
      </c>
      <c r="E18" s="50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50"/>
    </row>
    <row r="20" spans="1:5" ht="63" x14ac:dyDescent="0.25">
      <c r="A20" s="69">
        <v>10</v>
      </c>
      <c r="B20" s="73" t="s">
        <v>105</v>
      </c>
      <c r="C20" s="74">
        <v>3.9002696114807955</v>
      </c>
      <c r="D20" s="77">
        <f>D18+D19</f>
        <v>3.9061055893917493</v>
      </c>
      <c r="E20" s="50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2023-10-24T08:48:51Z</dcterms:modified>
</cp:coreProperties>
</file>