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2-0843\"/>
    </mc:Choice>
  </mc:AlternateContent>
  <xr:revisionPtr revIDLastSave="0" documentId="14_{383BA7B3-46BE-4103-BCDA-39412C218DE2}" xr6:coauthVersionLast="36" xr6:coauthVersionMax="36" xr10:uidLastSave="{00000000-0000-0000-0000-000000000000}"/>
  <bookViews>
    <workbookView xWindow="0" yWindow="0" windowWidth="20490" windowHeight="6930" activeTab="1" xr2:uid="{00000000-000D-0000-FFFF-FFFF00000000}"/>
  </bookViews>
  <sheets>
    <sheet name="20-1-17-1-08-03-2-0843" sheetId="1" r:id="rId1"/>
    <sheet name="T6" sheetId="2" r:id="rId2"/>
  </sheets>
  <definedNames>
    <definedName name="_xlnm.Print_Titles" localSheetId="0">'20-1-17-1-08-03-2-0843'!$19:$19</definedName>
    <definedName name="_xlnm.Print_Area" localSheetId="0">'20-1-17-1-08-03-2-0843'!$A$1:$S$37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<sst xmlns="http://schemas.openxmlformats.org/spreadsheetml/2006/main" count="123" uniqueCount="114">
  <si>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</si>
  <si>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</si>
  <si>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</si>
  <si>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</si>
  <si>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</si>
  <si>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</si>
  <si>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</si>
  <si>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</si>
  <si>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</si>
  <si>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</si>
  <si>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</si>
  <si>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</si>
  <si>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</si>
  <si>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</si>
  <si>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</si>
  <si>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</si>
  <si>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</si>
  <si>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</si>
  <si>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</si>
  <si>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</si>
  <si>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</si>
  <si>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</si>
  <si>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</si>
  <si>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</si>
  <si>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</si>
  <si>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</si>
  <si>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</si>
  <si>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</si>
  <si>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</si>
  <si>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</si>
  <si>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</si>
  <si>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</si>
  <si>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</si>
  <si>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</si>
  <si>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</si>
  <si>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</si>
  <si>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</si>
  <si>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</si>
  <si>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</si>
  <si>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</si>
  <si>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</si>
  <si>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</si>
  <si>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</si>
  <si>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</si>
  <si>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</si>
  <si>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</si>
  <si>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</si>
  <si>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</si>
  <si>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</si>
  <si>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</si>
  <si>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</si>
  <si>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</si>
  <si>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</si>
  <si>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</si>
  <si>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</si>
  <si>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</si>
  <si>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</si>
  <si>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</si>
  <si>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</si>
  <si>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</si>
  <si>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</si>
  <si>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</si>
  <si>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</si>
  <si>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</si>
  <si>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</si>
  <si>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</si>
  <si>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</si>
  <si>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</si>
  <si>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</si>
  <si>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</si>
  <si>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</si>
  <si>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</si>
  <si>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2БКТП-10/0,4 кВ до ГРЩД-2 в Заневском с. п. Всеволожского района ЛО (20-1-17-1-08-03-2-0843)</t>
  </si>
  <si>
    <t>L_20-1-17-1-08-03-2-0843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</si>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</sst>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7.5703125" style="2" customWidth="1"/>
    <col min="7" max="7" width="19.85546875" style="2" customWidth="1"/>
    <col min="8" max="8" width="13.85546875" style="3" customWidth="1"/>
    <col min="9" max="9" width="16.5703125" style="2" customWidth="1"/>
    <col min="10" max="10" width="27.5703125" style="3" customWidth="1"/>
    <col min="11" max="11" width="29" style="3" customWidth="1"/>
    <col min="12" max="12" width="15.42578125" style="3" customWidth="1"/>
    <col min="13" max="13" width="14.5703125" style="3" customWidth="1"/>
    <col min="14" max="14" width="15.140625" style="4" customWidth="1"/>
    <col min="15" max="15" width="10.5703125" style="4" customWidth="1"/>
    <col min="16" max="16" width="16.85546875" style="4" customWidth="1"/>
    <col min="17" max="17" width="24.140625" style="4" customWidth="1"/>
    <col min="18" max="18" width="13" style="4" customWidth="1"/>
    <col min="19" max="19" width="16.855468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78.75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10.25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1"/>
      <c r="F20" s="31"/>
      <c r="G20" s="31"/>
      <c r="H20" s="48">
        <v>0.4</v>
      </c>
      <c r="I20" s="30"/>
      <c r="J20" s="32" t="s">
        <v>111</v>
      </c>
      <c r="K20" s="32"/>
      <c r="L20" s="33">
        <v>3</v>
      </c>
      <c r="M20" s="32">
        <v>0.27474999999999999</v>
      </c>
      <c r="N20" s="34" t="s">
        <v>27</v>
      </c>
      <c r="O20" s="34" t="s">
        <v>28</v>
      </c>
      <c r="P20" s="34">
        <v>1771</v>
      </c>
      <c r="Q20" s="34">
        <v>1</v>
      </c>
      <c r="R20" s="34">
        <f>M20*P20*Q20*L20</f>
        <v>1459.74675</v>
      </c>
      <c r="S20" s="35"/>
    </row>
    <row r="21" spans="1:19" x14ac:dyDescent="0.25">
      <c r="A21" s="29"/>
      <c r="B21" s="29"/>
      <c r="C21" s="29"/>
      <c r="D21" s="31" t="s">
        <v>29</v>
      </c>
      <c r="E21" s="31"/>
      <c r="F21" s="31"/>
      <c r="G21" s="31"/>
      <c r="H21" s="48"/>
      <c r="I21" s="30"/>
      <c r="J21" s="32"/>
      <c r="K21" s="32"/>
      <c r="L21" s="33">
        <v>6</v>
      </c>
      <c r="M21" s="32">
        <v>0.29399999999999998</v>
      </c>
      <c r="N21" s="34" t="s">
        <v>27</v>
      </c>
      <c r="O21" s="34" t="s">
        <v>30</v>
      </c>
      <c r="P21" s="34">
        <v>1116</v>
      </c>
      <c r="Q21" s="34">
        <v>1.08</v>
      </c>
      <c r="R21" s="34">
        <f>M21*P21*Q21*L21</f>
        <v>2126.1139200000002</v>
      </c>
      <c r="S21" s="35"/>
    </row>
    <row r="22" spans="1:19" ht="31.5" x14ac:dyDescent="0.25">
      <c r="A22" s="29"/>
      <c r="B22" s="29"/>
      <c r="C22" s="29"/>
      <c r="D22" s="30" t="s">
        <v>31</v>
      </c>
      <c r="E22" s="31"/>
      <c r="F22" s="31"/>
      <c r="G22" s="31"/>
      <c r="H22" s="48"/>
      <c r="I22" s="30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31.5" x14ac:dyDescent="0.25">
      <c r="A23" s="29"/>
      <c r="B23" s="29"/>
      <c r="C23" s="29"/>
      <c r="D23" s="30" t="s">
        <v>34</v>
      </c>
      <c r="E23" s="31"/>
      <c r="F23" s="31"/>
      <c r="G23" s="31"/>
      <c r="H23" s="48"/>
      <c r="I23" s="30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31.5" x14ac:dyDescent="0.25">
      <c r="A24" s="29"/>
      <c r="B24" s="29"/>
      <c r="C24" s="29"/>
      <c r="D24" s="30" t="s">
        <v>36</v>
      </c>
      <c r="E24" s="31"/>
      <c r="F24" s="31"/>
      <c r="G24" s="31"/>
      <c r="H24" s="48"/>
      <c r="I24" s="30"/>
      <c r="J24" s="32"/>
      <c r="K24" s="32"/>
      <c r="L24" s="33"/>
      <c r="M24" s="32"/>
      <c r="N24" s="34" t="s">
        <v>37</v>
      </c>
      <c r="O24" s="34" t="s">
        <v>38</v>
      </c>
      <c r="P24" s="34">
        <v>23636</v>
      </c>
      <c r="Q24" s="34">
        <v>1.08</v>
      </c>
      <c r="R24" s="34">
        <f t="shared" si="1"/>
        <v>0</v>
      </c>
      <c r="S24" s="35"/>
    </row>
    <row r="25" spans="1:19" ht="31.5" x14ac:dyDescent="0.25">
      <c r="A25" s="29"/>
      <c r="B25" s="29"/>
      <c r="C25" s="29"/>
      <c r="D25" s="30" t="s">
        <v>39</v>
      </c>
      <c r="E25" s="31"/>
      <c r="F25" s="31"/>
      <c r="G25" s="31"/>
      <c r="H25" s="48"/>
      <c r="I25" s="30"/>
      <c r="J25" s="32"/>
      <c r="K25" s="32"/>
      <c r="L25" s="33"/>
      <c r="M25" s="32"/>
      <c r="N25" s="34" t="s">
        <v>40</v>
      </c>
      <c r="O25" s="34" t="s">
        <v>41</v>
      </c>
      <c r="P25" s="34">
        <v>8</v>
      </c>
      <c r="Q25" s="34">
        <v>1.08</v>
      </c>
      <c r="R25" s="34">
        <f t="shared" si="1"/>
        <v>0</v>
      </c>
      <c r="S25" s="35"/>
    </row>
    <row r="26" spans="1:19" ht="31.5" x14ac:dyDescent="0.25">
      <c r="A26" s="29"/>
      <c r="B26" s="29"/>
      <c r="C26" s="29"/>
      <c r="D26" s="30" t="s">
        <v>42</v>
      </c>
      <c r="E26" s="31"/>
      <c r="F26" s="31"/>
      <c r="G26" s="31"/>
      <c r="H26" s="48"/>
      <c r="I26" s="30"/>
      <c r="J26" s="32"/>
      <c r="K26" s="32"/>
      <c r="L26" s="33"/>
      <c r="M26" s="32"/>
      <c r="N26" s="34" t="s">
        <v>40</v>
      </c>
      <c r="O26" s="34" t="s">
        <v>43</v>
      </c>
      <c r="P26" s="34">
        <v>134</v>
      </c>
      <c r="Q26" s="34">
        <v>1.08</v>
      </c>
      <c r="R26" s="34">
        <f t="shared" si="1"/>
        <v>0</v>
      </c>
      <c r="S26" s="35"/>
    </row>
    <row r="27" spans="1:19" x14ac:dyDescent="0.25">
      <c r="A27" s="29"/>
      <c r="B27" s="29"/>
      <c r="C27" s="29"/>
      <c r="D27" s="31" t="s">
        <v>44</v>
      </c>
      <c r="E27" s="31"/>
      <c r="F27" s="31"/>
      <c r="G27" s="31"/>
      <c r="H27" s="48"/>
      <c r="I27" s="30"/>
      <c r="J27" s="32"/>
      <c r="K27" s="32"/>
      <c r="L27" s="33"/>
      <c r="M27" s="32"/>
      <c r="N27" s="34" t="s">
        <v>37</v>
      </c>
      <c r="O27" s="34" t="s">
        <v>45</v>
      </c>
      <c r="P27" s="34">
        <v>1556</v>
      </c>
      <c r="Q27" s="34">
        <v>1.08</v>
      </c>
      <c r="R27" s="34">
        <f t="shared" si="1"/>
        <v>0</v>
      </c>
      <c r="S27" s="35"/>
    </row>
    <row r="28" spans="1:19" x14ac:dyDescent="0.25">
      <c r="A28" s="29"/>
      <c r="B28" s="29"/>
      <c r="C28" s="29"/>
      <c r="D28" s="31" t="s">
        <v>46</v>
      </c>
      <c r="E28" s="31"/>
      <c r="F28" s="31"/>
      <c r="G28" s="31"/>
      <c r="H28" s="48"/>
      <c r="I28" s="30"/>
      <c r="J28" s="32"/>
      <c r="K28" s="32"/>
      <c r="L28" s="33"/>
      <c r="M28" s="32">
        <v>0.28179999999999999</v>
      </c>
      <c r="N28" s="34" t="s">
        <v>37</v>
      </c>
      <c r="O28" s="34" t="s">
        <v>47</v>
      </c>
      <c r="P28" s="34">
        <v>2192</v>
      </c>
      <c r="Q28" s="34">
        <v>1.08</v>
      </c>
      <c r="R28" s="34">
        <f t="shared" si="1"/>
        <v>667.12204800000006</v>
      </c>
      <c r="S28" s="35"/>
    </row>
    <row r="29" spans="1:19" ht="31.5" x14ac:dyDescent="0.25">
      <c r="A29" s="29"/>
      <c r="B29" s="29"/>
      <c r="C29" s="29"/>
      <c r="D29" s="30" t="s">
        <v>48</v>
      </c>
      <c r="E29" s="31"/>
      <c r="F29" s="31"/>
      <c r="G29" s="31"/>
      <c r="H29" s="48"/>
      <c r="I29" s="30"/>
      <c r="J29" s="32"/>
      <c r="K29" s="32"/>
      <c r="L29" s="33"/>
      <c r="M29" s="32"/>
      <c r="N29" s="34" t="s">
        <v>49</v>
      </c>
      <c r="O29" s="34" t="s">
        <v>50</v>
      </c>
      <c r="P29" s="34">
        <v>1410</v>
      </c>
      <c r="Q29" s="34">
        <v>1.08</v>
      </c>
      <c r="R29" s="34">
        <f t="shared" si="1"/>
        <v>0</v>
      </c>
      <c r="S29" s="35"/>
    </row>
    <row r="30" spans="1:19" ht="47.25" x14ac:dyDescent="0.25">
      <c r="A30" s="29"/>
      <c r="B30" s="29"/>
      <c r="C30" s="29"/>
      <c r="D30" s="30" t="s">
        <v>51</v>
      </c>
      <c r="E30" s="30"/>
      <c r="F30" s="30"/>
      <c r="G30" s="30"/>
      <c r="H30" s="48"/>
      <c r="I30" s="30"/>
      <c r="J30" s="30"/>
      <c r="K30" s="32"/>
      <c r="L30" s="32"/>
      <c r="M30" s="32"/>
      <c r="N30" s="34" t="s">
        <v>52</v>
      </c>
      <c r="O30" s="34" t="s">
        <v>53</v>
      </c>
      <c r="P30" s="34">
        <v>30</v>
      </c>
      <c r="Q30" s="34">
        <v>1</v>
      </c>
      <c r="R30" s="34">
        <f t="shared" si="1"/>
        <v>0</v>
      </c>
      <c r="S30" s="31"/>
    </row>
    <row r="31" spans="1:19" ht="31.5" x14ac:dyDescent="0.25">
      <c r="A31" s="29"/>
      <c r="B31" s="29"/>
      <c r="C31" s="29"/>
      <c r="D31" s="30" t="s">
        <v>54</v>
      </c>
      <c r="E31" s="31"/>
      <c r="F31" s="31"/>
      <c r="G31" s="31"/>
      <c r="H31" s="48"/>
      <c r="I31" s="30"/>
      <c r="J31" s="32"/>
      <c r="K31" s="32"/>
      <c r="L31" s="33"/>
      <c r="M31" s="32"/>
      <c r="N31" s="34" t="s">
        <v>52</v>
      </c>
      <c r="O31" s="34" t="s">
        <v>55</v>
      </c>
      <c r="P31" s="34">
        <v>261</v>
      </c>
      <c r="Q31" s="34">
        <v>1</v>
      </c>
      <c r="R31" s="34">
        <f t="shared" si="1"/>
        <v>0</v>
      </c>
      <c r="S31" s="35"/>
    </row>
    <row r="32" spans="1:19" ht="31.5" x14ac:dyDescent="0.25">
      <c r="A32" s="29"/>
      <c r="B32" s="29"/>
      <c r="C32" s="29"/>
      <c r="D32" s="30" t="s">
        <v>56</v>
      </c>
      <c r="E32" s="31"/>
      <c r="F32" s="31"/>
      <c r="G32" s="31"/>
      <c r="H32" s="48"/>
      <c r="I32" s="30"/>
      <c r="J32" s="32"/>
      <c r="K32" s="32"/>
      <c r="L32" s="33"/>
      <c r="M32" s="32"/>
      <c r="N32" s="34" t="s">
        <v>57</v>
      </c>
      <c r="O32" s="34" t="s">
        <v>58</v>
      </c>
      <c r="P32" s="34">
        <v>6.9</v>
      </c>
      <c r="Q32" s="34">
        <v>1.18</v>
      </c>
      <c r="R32" s="34">
        <f t="shared" si="1"/>
        <v>0</v>
      </c>
      <c r="S32" s="35"/>
    </row>
    <row r="33" spans="1:19" x14ac:dyDescent="0.25">
      <c r="A33" s="29"/>
      <c r="B33" s="29"/>
      <c r="C33" s="29"/>
      <c r="D33" s="31" t="s">
        <v>59</v>
      </c>
      <c r="E33" s="31"/>
      <c r="F33" s="31"/>
      <c r="G33" s="31"/>
      <c r="H33" s="48"/>
      <c r="I33" s="30"/>
      <c r="J33" s="32"/>
      <c r="K33" s="32"/>
      <c r="L33" s="33"/>
      <c r="M33" s="32"/>
      <c r="N33" s="34" t="s">
        <v>60</v>
      </c>
      <c r="O33" s="34" t="s">
        <v>61</v>
      </c>
      <c r="P33" s="34">
        <v>6890</v>
      </c>
      <c r="Q33" s="34">
        <v>1.04</v>
      </c>
      <c r="R33" s="34">
        <f t="shared" si="1"/>
        <v>0</v>
      </c>
      <c r="S33" s="35"/>
    </row>
    <row r="34" spans="1:19" ht="47.25" x14ac:dyDescent="0.25">
      <c r="A34" s="29"/>
      <c r="B34" s="29"/>
      <c r="C34" s="29"/>
      <c r="D34" s="30" t="s">
        <v>62</v>
      </c>
      <c r="E34" s="30"/>
      <c r="F34" s="30"/>
      <c r="G34" s="30"/>
      <c r="H34" s="51"/>
      <c r="I34" s="30"/>
      <c r="J34" s="30"/>
      <c r="K34" s="32"/>
      <c r="L34" s="32"/>
      <c r="M34" s="32"/>
      <c r="N34" s="34" t="s">
        <v>37</v>
      </c>
      <c r="O34" s="34" t="s">
        <v>63</v>
      </c>
      <c r="P34" s="34">
        <v>563</v>
      </c>
      <c r="Q34" s="34">
        <v>1</v>
      </c>
      <c r="R34" s="34">
        <f>M34*P34*Q34</f>
        <v>0</v>
      </c>
      <c r="S34" s="31"/>
    </row>
    <row r="35" spans="1:19" ht="31.5" x14ac:dyDescent="0.25">
      <c r="A35" s="29"/>
      <c r="B35" s="29"/>
      <c r="C35" s="29"/>
      <c r="D35" s="30" t="s">
        <v>64</v>
      </c>
      <c r="E35" s="30"/>
      <c r="F35" s="30"/>
      <c r="G35" s="30"/>
      <c r="H35" s="51"/>
      <c r="I35" s="30"/>
      <c r="J35" s="30"/>
      <c r="K35" s="32"/>
      <c r="L35" s="32"/>
      <c r="M35" s="32">
        <v>0.29399999999999998</v>
      </c>
      <c r="N35" s="34" t="s">
        <v>37</v>
      </c>
      <c r="O35" s="34" t="s">
        <v>65</v>
      </c>
      <c r="P35" s="34">
        <v>167</v>
      </c>
      <c r="Q35" s="34">
        <v>1</v>
      </c>
      <c r="R35" s="34">
        <f>M35*P35*Q35</f>
        <v>49.097999999999999</v>
      </c>
      <c r="S35" s="31"/>
    </row>
    <row r="36" spans="1:19" ht="16.5" thickBot="1" x14ac:dyDescent="0.3">
      <c r="A36" s="36"/>
      <c r="B36" s="36"/>
      <c r="C36" s="36"/>
      <c r="D36" s="37" t="s">
        <v>66</v>
      </c>
      <c r="E36" s="37"/>
      <c r="F36" s="37"/>
      <c r="G36" s="37"/>
      <c r="H36" s="46"/>
      <c r="I36" s="37"/>
      <c r="J36" s="37"/>
      <c r="K36" s="38"/>
      <c r="L36" s="38"/>
      <c r="M36" s="38">
        <v>0.29399999999999998</v>
      </c>
      <c r="N36" s="39" t="s">
        <v>27</v>
      </c>
      <c r="O36" s="39" t="s">
        <v>67</v>
      </c>
      <c r="P36" s="39">
        <v>611</v>
      </c>
      <c r="Q36" s="39">
        <v>1</v>
      </c>
      <c r="R36" s="39">
        <f t="shared" si="1"/>
        <v>179.63399999999999</v>
      </c>
      <c r="S36" s="40"/>
    </row>
    <row r="37" spans="1:19" s="14" customFormat="1" ht="48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R20+R21+R22+R23+R24+R25+R26+R27+R29+R31+R32+R33+R36+R35+R34+R30+R28</f>
        <v>4481.7147180000002</v>
      </c>
      <c r="S37" s="44" t="s">
        <v>69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2.2851562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110.2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4481.7147180000002</v>
      </c>
      <c r="D3" s="66">
        <v>4481.7147180000002</v>
      </c>
      <c r="E3" s="52"/>
    </row>
    <row r="4" spans="1:5" ht="15.75" x14ac:dyDescent="0.25">
      <c r="A4" s="58" t="s">
        <v>80</v>
      </c>
      <c r="B4" s="59" t="s">
        <v>81</v>
      </c>
      <c r="C4" s="61">
        <v>896.34294360000013</v>
      </c>
      <c r="D4" s="67">
        <f>D3*0.2</f>
        <v>896.34294360000013</v>
      </c>
      <c r="E4" s="52"/>
    </row>
    <row r="5" spans="1:5" ht="110.25" x14ac:dyDescent="0.25">
      <c r="A5" s="58" t="s">
        <v>82</v>
      </c>
      <c r="B5" s="62" t="s">
        <v>83</v>
      </c>
      <c r="C5" s="63">
        <v>5378.0576615999998</v>
      </c>
      <c r="D5" s="66">
        <f>D3+D4</f>
        <v>5378.0576615999998</v>
      </c>
      <c r="E5" s="52"/>
    </row>
    <row r="6" spans="1:5" ht="78.75" x14ac:dyDescent="0.25">
      <c r="A6" s="58" t="s">
        <v>84</v>
      </c>
      <c r="B6" s="62" t="s">
        <v>85</v>
      </c>
      <c r="C6" s="61">
        <v>6219.0842167055807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6218.9193209946507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5378.0576615999998</v>
      </c>
      <c r="D8" s="67">
        <f>D5-D7</f>
        <v>5378.0576615999998</v>
      </c>
      <c r="E8" s="52"/>
    </row>
    <row r="9" spans="1:5" ht="110.25" x14ac:dyDescent="0.25">
      <c r="A9" s="58" t="s">
        <v>90</v>
      </c>
      <c r="B9" s="59" t="s">
        <v>91</v>
      </c>
      <c r="C9" s="64">
        <v>5798.8554000000004</v>
      </c>
      <c r="D9" s="67">
        <f>SUM(D10:D17)</f>
        <v>5798.8554000000004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5734.4567500000003</v>
      </c>
      <c r="D12" s="67">
        <v>5734.4567500000003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64.398649999999989</v>
      </c>
      <c r="D13" s="67">
        <v>64.398649999999989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6.2190842167055811</v>
      </c>
      <c r="D18" s="67">
        <f>D6/1000</f>
        <v>6.2189193209946509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6.2190842167055811</v>
      </c>
      <c r="D20" s="66">
        <f>D18+D19</f>
        <v>6.2189193209946509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20-1-17-1-08-03-2-0843</vt:lpstr>
      <vt:lpstr>T6</vt:lpstr>
      <vt:lpstr>'20-1-17-1-08-03-2-0843'!Заголовки_для_печати</vt:lpstr>
      <vt:lpstr>'20-1-17-1-08-03-2-0843'!Область_печати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2021-04-21T15:13:37Z</dcterms:created>
  <dcterms:modified xsi:type="dcterms:W3CDTF">2023-10-24T08:53:21Z</dcterms:modified>
</cp:coreProperties>
</file>