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0-0-0934\"/>
    </mc:Choice>
  </mc:AlternateContent>
  <xr:revisionPtr revIDLastSave="0" documentId="14_{8B53F1E9-EF6D-43AE-8CD8-F5967A7DE51B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M20" i="34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<sst xmlns="http://schemas.openxmlformats.org/spreadsheetml/2006/main" count="114" uniqueCount="109">
  <si>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</si>
  <si>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</si>
  <si>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</si>
  <si>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</si>
  <si>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</si>
  <si>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</si>
  <si>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</si>
  <si>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</si>
  <si>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</si>
  <si>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</si>
  <si>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</si>
  <si>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</si>
  <si>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</si>
  <si>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</si>
  <si>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</si>
  <si>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</si>
  <si>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</si>
  <si>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</si>
  <si>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</si>
  <si>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</si>
  <si>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</si>
  <si>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</si>
  <si>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</si>
  <si>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</si>
  <si>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</si>
  <si>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</si>
  <si>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</si>
  <si>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</si>
  <si>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</si>
  <si>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</si>
  <si>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</si>
  <si>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</si>
  <si>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</si>
  <si>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</si>
  <si>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</si>
  <si>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</si>
  <si>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</si>
  <si>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</si>
  <si>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</si>
  <si>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</si>
  <si>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</si>
  <si>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</si>
  <si>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</si>
  <si>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</si>
  <si>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</si>
  <si>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</si>
  <si>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</si>
  <si>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</si>
  <si>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</si>
  <si>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</si>
  <si>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</si>
  <si>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</si>
  <si>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</si>
  <si>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</si>
  <si>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</si>
  <si>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</si>
  <si>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</si>
  <si>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</si>
  <si>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</si>
  <si>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</si>
  <si>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</si>
  <si>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10</t>
  </si>
  <si>
    <t>Стр-во КЛ-10 кВ от КТП (ТП-209Т) до ТП-013 в п. Токсово Всеволожского района ЛО</t>
  </si>
  <si>
    <t>Н1-03</t>
  </si>
  <si>
    <t>Б2-02-3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</si>
  <si>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</si>
  <si>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</si>
  <si>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КЛ-10 кВ от КТП (ТП-209Т) до ТП-013 в п. Токсово Всеволожского района ЛО (20-1-17-1-08-00-0-0934)</t>
  </si>
  <si>
    <t>L_20-1-17-1-08-00-0-0934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</si>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</sst>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4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0" customWidth="1"/>
    <col min="2" max="2" width="55.7109375" style="60" customWidth="1"/>
    <col min="3" max="3" width="31.7109375" style="60" customWidth="1"/>
    <col min="4" max="4" width="59.28515625" style="61" customWidth="1"/>
    <col min="5" max="5" width="16.140625" style="60" customWidth="1"/>
    <col min="6" max="6" width="13.140625" style="60" customWidth="1"/>
    <col min="7" max="7" width="12.28515625" style="60" customWidth="1"/>
    <col min="8" max="8" width="12.85546875" style="62" customWidth="1"/>
    <col min="9" max="9" width="18" style="62" customWidth="1"/>
    <col min="10" max="10" width="15.140625" style="62" customWidth="1"/>
    <col min="11" max="11" width="14.28515625" style="62" customWidth="1"/>
    <col min="12" max="12" width="14.140625" style="62" customWidth="1"/>
    <col min="13" max="13" width="12.140625" style="62" customWidth="1"/>
    <col min="14" max="14" width="12.85546875" style="62" customWidth="1"/>
    <col min="15" max="15" width="10.85546875" style="62" customWidth="1"/>
    <col min="16" max="16" width="15.28515625" style="62" customWidth="1"/>
    <col min="17" max="17" width="16.42578125" style="62" customWidth="1"/>
    <col min="18" max="18" width="13" style="62" customWidth="1"/>
    <col min="19" max="19" width="17" style="62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6" t="s">
        <v>26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45"/>
    </row>
    <row r="6" spans="1:19" x14ac:dyDescent="0.25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8"/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89" t="s">
        <v>18</v>
      </c>
      <c r="B17" s="89" t="s">
        <v>10</v>
      </c>
      <c r="C17" s="89" t="s">
        <v>9</v>
      </c>
      <c r="D17" s="89" t="s">
        <v>13</v>
      </c>
      <c r="E17" s="91" t="s">
        <v>15</v>
      </c>
      <c r="F17" s="92" t="s">
        <v>19</v>
      </c>
      <c r="G17" s="93" t="s">
        <v>23</v>
      </c>
      <c r="H17" s="82" t="s">
        <v>7</v>
      </c>
      <c r="I17" s="83"/>
      <c r="J17" s="83"/>
      <c r="K17" s="83"/>
      <c r="L17" s="84" t="s">
        <v>3</v>
      </c>
      <c r="M17" s="84"/>
      <c r="N17" s="84"/>
      <c r="O17" s="84"/>
      <c r="P17" s="84"/>
      <c r="Q17" s="84"/>
      <c r="R17" s="84"/>
      <c r="S17" s="85" t="s">
        <v>12</v>
      </c>
    </row>
    <row r="18" spans="1:19" ht="116.25" customHeight="1" x14ac:dyDescent="0.25">
      <c r="A18" s="90"/>
      <c r="B18" s="90"/>
      <c r="C18" s="90"/>
      <c r="D18" s="90"/>
      <c r="E18" s="91"/>
      <c r="F18" s="90"/>
      <c r="G18" s="90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5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62</v>
      </c>
      <c r="F20" s="35">
        <v>1</v>
      </c>
      <c r="G20" s="35" t="s">
        <v>59</v>
      </c>
      <c r="H20" s="56" t="s">
        <v>61</v>
      </c>
      <c r="I20" s="44">
        <v>1</v>
      </c>
      <c r="J20" s="32" t="s">
        <v>106</v>
      </c>
      <c r="K20" s="79"/>
      <c r="L20" s="44">
        <v>1</v>
      </c>
      <c r="M20" s="44">
        <f>M21-M24</f>
        <v>9.9999999999999978E-2</v>
      </c>
      <c r="N20" s="44" t="s">
        <v>28</v>
      </c>
      <c r="O20" s="44" t="s">
        <v>64</v>
      </c>
      <c r="P20" s="44">
        <v>2320</v>
      </c>
      <c r="Q20" s="26">
        <v>1</v>
      </c>
      <c r="R20" s="26">
        <f>M20*P20*Q20*L20</f>
        <v>231.99999999999994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0"/>
      <c r="L21" s="44">
        <v>1</v>
      </c>
      <c r="M21" s="44">
        <v>0.6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1979.64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0"/>
      <c r="L22" s="57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0"/>
      <c r="L23" s="57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2</v>
      </c>
      <c r="J24" s="33"/>
      <c r="K24" s="80"/>
      <c r="L24" s="44">
        <v>1</v>
      </c>
      <c r="M24" s="44">
        <v>0.5</v>
      </c>
      <c r="N24" s="26" t="s">
        <v>35</v>
      </c>
      <c r="O24" s="44" t="s">
        <v>63</v>
      </c>
      <c r="P24" s="44">
        <v>23088</v>
      </c>
      <c r="Q24" s="26">
        <v>1.08</v>
      </c>
      <c r="R24" s="26">
        <f>M24*P24*Q24*L24</f>
        <v>12467.52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0"/>
      <c r="L25" s="57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0"/>
      <c r="L26" s="57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0"/>
      <c r="L27" s="57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0"/>
      <c r="L28" s="57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0"/>
      <c r="L29" s="57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0"/>
      <c r="L30" s="57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0"/>
      <c r="L31" s="57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8"/>
      <c r="I32" s="59"/>
      <c r="J32" s="34"/>
      <c r="K32" s="81"/>
      <c r="L32" s="59"/>
      <c r="M32" s="59">
        <f>M21</f>
        <v>0.6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366.59999999999997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СУММ(R20:R32)</f>
        <v>15045.76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4" customWidth="1"/>
    <col min="2" max="3" width="22.7109375" style="64" customWidth="1"/>
    <col min="4" max="4" width="12.85546875" style="64" customWidth="1"/>
    <col min="5" max="16384" width="8.85546875" style="64"/>
  </cols>
  <sheetData>
    <row r="1" spans="1:5" ht="28.5" x14ac:dyDescent="0.25">
      <c r="A1" s="63" t="s">
        <v>69</v>
      </c>
      <c r="B1" s="63"/>
      <c r="C1" s="63"/>
      <c r="D1" s="63"/>
      <c r="E1" s="48"/>
    </row>
    <row r="2" spans="1:5" ht="94.5" x14ac:dyDescent="0.25">
      <c r="A2" s="65" t="s">
        <v>70</v>
      </c>
      <c r="B2" s="66" t="s">
        <v>71</v>
      </c>
      <c r="C2" s="67" t="s">
        <v>107</v>
      </c>
      <c r="D2" s="67" t="s">
        <v>72</v>
      </c>
      <c r="E2" s="48"/>
    </row>
    <row r="3" spans="1:5" ht="126" x14ac:dyDescent="0.25">
      <c r="A3" s="68" t="s">
        <v>73</v>
      </c>
      <c r="B3" s="69" t="s">
        <v>74</v>
      </c>
      <c r="C3" s="70">
        <v>15045.76</v>
      </c>
      <c r="D3" s="76">
        <v>15045.76</v>
      </c>
      <c r="E3" s="48"/>
    </row>
    <row r="4" spans="1:5" ht="15.75" x14ac:dyDescent="0.25">
      <c r="A4" s="68" t="s">
        <v>75</v>
      </c>
      <c r="B4" s="69" t="s">
        <v>76</v>
      </c>
      <c r="C4" s="71">
        <v>3009.152</v>
      </c>
      <c r="D4" s="77">
        <f>D3*0,2</f>
        <v>3009.152</v>
      </c>
      <c r="E4" s="48"/>
    </row>
    <row r="5" spans="1:5" ht="110.25" x14ac:dyDescent="0.25">
      <c r="A5" s="68" t="s">
        <v>77</v>
      </c>
      <c r="B5" s="72" t="s">
        <v>78</v>
      </c>
      <c r="C5" s="73">
        <v>18054.912</v>
      </c>
      <c r="D5" s="76">
        <f>D3+D4</f>
        <v>18054.912</v>
      </c>
      <c r="E5" s="48"/>
    </row>
    <row r="6" spans="1:5" ht="78.75" x14ac:dyDescent="0.25">
      <c r="A6" s="68" t="s">
        <v>79</v>
      </c>
      <c r="B6" s="72" t="s">
        <v>80</v>
      </c>
      <c r="C6" s="71">
        <v>22109.312347267354</v>
      </c>
      <c r="D6" s="7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22149.678768258756</v>
      </c>
      <c r="E6" s="48"/>
    </row>
    <row r="7" spans="1:5" ht="94.5" x14ac:dyDescent="0.25">
      <c r="A7" s="68" t="s">
        <v>81</v>
      </c>
      <c r="B7" s="69" t="s">
        <v>82</v>
      </c>
      <c r="C7" s="74">
        <v>0</v>
      </c>
      <c r="D7" s="77">
        <v>0</v>
      </c>
      <c r="E7" s="48"/>
    </row>
    <row r="8" spans="1:5" ht="63" x14ac:dyDescent="0.25">
      <c r="A8" s="68" t="s">
        <v>83</v>
      </c>
      <c r="B8" s="69" t="s">
        <v>84</v>
      </c>
      <c r="C8" s="74">
        <v>18054.912</v>
      </c>
      <c r="D8" s="77">
        <f>D5-D7</f>
        <v>18054.912</v>
      </c>
      <c r="E8" s="48"/>
    </row>
    <row r="9" spans="1:5" ht="110.25" x14ac:dyDescent="0.25">
      <c r="A9" s="68" t="s">
        <v>85</v>
      </c>
      <c r="B9" s="69" t="s">
        <v>86</v>
      </c>
      <c r="C9" s="74">
        <v>5992.8090599999987</v>
      </c>
      <c r="D9" s="77">
        <f>СУММ(D10:D17)</f>
        <v>5992.8090599999987</v>
      </c>
      <c r="E9" s="48"/>
    </row>
    <row r="10" spans="1:5" ht="15.75" x14ac:dyDescent="0.25">
      <c r="A10" s="68" t="s">
        <v>87</v>
      </c>
      <c r="B10" s="69" t="s">
        <v>88</v>
      </c>
      <c r="C10" s="74">
        <v>0</v>
      </c>
      <c r="D10" s="77">
        <v>0</v>
      </c>
      <c r="E10" s="78">
        <v>105.2557</v>
      </c>
    </row>
    <row r="11" spans="1:5" ht="15.75" x14ac:dyDescent="0.25">
      <c r="A11" s="68" t="s">
        <v>89</v>
      </c>
      <c r="B11" s="69" t="s">
        <v>90</v>
      </c>
      <c r="C11" s="74">
        <v>0</v>
      </c>
      <c r="D11" s="77">
        <v>0</v>
      </c>
      <c r="E11" s="78">
        <v>106.826398641827</v>
      </c>
    </row>
    <row r="12" spans="1:5" ht="15.75" x14ac:dyDescent="0.25">
      <c r="A12" s="68" t="s">
        <v>91</v>
      </c>
      <c r="B12" s="69" t="s">
        <v>92</v>
      </c>
      <c r="C12" s="74">
        <v>55.242770000000007</v>
      </c>
      <c r="D12" s="77">
        <v>55.242770000000007</v>
      </c>
      <c r="E12" s="78">
        <v>105.561885224957</v>
      </c>
    </row>
    <row r="13" spans="1:5" ht="15.75" x14ac:dyDescent="0.25">
      <c r="A13" s="68" t="s">
        <v>93</v>
      </c>
      <c r="B13" s="69" t="s">
        <v>94</v>
      </c>
      <c r="C13" s="74">
        <v>5361.7726999999986</v>
      </c>
      <c r="D13" s="77">
        <v>5361.7726999999986</v>
      </c>
      <c r="E13" s="78">
        <v>104.9354</v>
      </c>
    </row>
    <row r="14" spans="1:5" ht="15.75" x14ac:dyDescent="0.25">
      <c r="A14" s="68" t="s">
        <v>95</v>
      </c>
      <c r="B14" s="69" t="s">
        <v>96</v>
      </c>
      <c r="C14" s="74">
        <v>575.79358999999999</v>
      </c>
      <c r="D14" s="77">
        <v>575.79358999999999</v>
      </c>
      <c r="E14" s="78">
        <v>113.87439215858601</v>
      </c>
    </row>
    <row r="15" spans="1:5" ht="15.75" x14ac:dyDescent="0.25">
      <c r="A15" s="68" t="s">
        <v>97</v>
      </c>
      <c r="B15" s="69" t="s">
        <v>98</v>
      </c>
      <c r="C15" s="74">
        <v>0</v>
      </c>
      <c r="D15" s="77">
        <v>0</v>
      </c>
      <c r="E15" s="78">
        <v>105.89170681013999</v>
      </c>
    </row>
    <row r="16" spans="1:5" ht="15.75" x14ac:dyDescent="0.25">
      <c r="A16" s="68" t="s">
        <v>99</v>
      </c>
      <c r="B16" s="69" t="s">
        <v>100</v>
      </c>
      <c r="C16" s="74">
        <v>0</v>
      </c>
      <c r="D16" s="77">
        <v>0</v>
      </c>
      <c r="E16" s="78">
        <v>105.30227480021099</v>
      </c>
    </row>
    <row r="17" spans="1:5" ht="15.75" x14ac:dyDescent="0.25">
      <c r="A17" s="68" t="s">
        <v>101</v>
      </c>
      <c r="B17" s="69" t="s">
        <v>102</v>
      </c>
      <c r="C17" s="74">
        <v>0</v>
      </c>
      <c r="D17" s="77">
        <v>0</v>
      </c>
      <c r="E17" s="78">
        <v>104.794259089128</v>
      </c>
    </row>
    <row r="18" spans="1:5" ht="78.75" x14ac:dyDescent="0.25">
      <c r="A18" s="68">
        <v>8</v>
      </c>
      <c r="B18" s="69" t="s">
        <v>103</v>
      </c>
      <c r="C18" s="74">
        <v>22.109312347267355</v>
      </c>
      <c r="D18" s="77">
        <f>D6/1000</f>
        <v>22.149678768258756</v>
      </c>
      <c r="E18" s="48"/>
    </row>
    <row r="19" spans="1:5" ht="141.75" x14ac:dyDescent="0.25">
      <c r="A19" s="68">
        <v>9</v>
      </c>
      <c r="B19" s="69" t="s">
        <v>104</v>
      </c>
      <c r="C19" s="74">
        <v>0</v>
      </c>
      <c r="D19" s="77">
        <v>0</v>
      </c>
      <c r="E19" s="48"/>
    </row>
    <row r="20" spans="1:5" ht="63" x14ac:dyDescent="0.25">
      <c r="A20" s="68">
        <v>10</v>
      </c>
      <c r="B20" s="72" t="s">
        <v>105</v>
      </c>
      <c r="C20" s="73">
        <v>22.109312347267355</v>
      </c>
      <c r="D20" s="76">
        <f>D18+D19</f>
        <v>22.149678768258756</v>
      </c>
      <c r="E20" s="48"/>
    </row>
    <row r="22" spans="1:5" x14ac:dyDescent="0.25">
      <c r="C22" s="7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2023-10-24T08:52:27Z</dcterms:modified>
</cp:coreProperties>
</file>