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5-1-01-00-2-0392\"/>
    </mc:Choice>
  </mc:AlternateContent>
  <xr:revisionPtr revIDLastSave="0" documentId="14_{931BBF40-60EC-4B9D-8876-7779778122AA}" xr6:coauthVersionLast="36" xr6:coauthVersionMax="36" xr10:uidLastSave="{00000000-0000-0000-0000-000000000000}"/>
  <bookViews>
    <workbookView xWindow="0" yWindow="0" windowWidth="20490" windowHeight="7530" activeTab="1" xr2:uid="{00000000-000D-0000-FFFF-FFFF00000000}"/>
  </bookViews>
  <sheets>
    <sheet name="20-1-05-1-01-00-2-0392" sheetId="1" r:id="rId1"/>
    <sheet name="T6" sheetId="2" r:id="rId2"/>
  </sheets>
  <definedNames>
    <definedName name="_xlnm.Print_Titles" localSheetId="0">'20-1-05-1-01-00-2-0392'!$19:$19</definedName>
    <definedName name="_xlnm.Print_Area" localSheetId="0">'20-1-05-1-01-00-2-0392'!$A$1:$S$37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<sst xmlns="http://schemas.openxmlformats.org/spreadsheetml/2006/main" count="123" uniqueCount="114">
  <si>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</si>
  <si>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</si>
  <si>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</si>
  <si>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</si>
  <si>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</si>
  <si>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</si>
  <si>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</si>
  <si>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</si>
  <si>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</si>
  <si>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</si>
  <si>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</si>
  <si>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</si>
  <si>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</si>
  <si>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</si>
  <si>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</si>
  <si>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</si>
  <si>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</si>
  <si>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</si>
  <si>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</si>
  <si>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</si>
  <si>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</si>
  <si>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</si>
  <si>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</si>
  <si>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</si>
  <si>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</si>
  <si>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</si>
  <si>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</si>
  <si>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</si>
  <si>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</si>
  <si>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</si>
  <si>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К1-04-2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</si>
  <si>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</si>
  <si>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</si>
  <si>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</si>
  <si>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</si>
  <si>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</si>
  <si>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</si>
  <si>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</si>
  <si>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</si>
  <si>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</si>
  <si>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</si>
  <si>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</si>
  <si>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</si>
  <si>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</si>
  <si>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</si>
  <si>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</si>
  <si>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</si>
  <si>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</si>
  <si>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</si>
  <si>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</si>
  <si>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</si>
  <si>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</si>
  <si>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</si>
  <si>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</si>
  <si>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</si>
  <si>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</si>
  <si>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</si>
  <si>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</si>
  <si>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</si>
  <si>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</si>
  <si>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</si>
  <si>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Ф1-04-2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</si>
  <si>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</si>
  <si>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</si>
  <si>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</si>
  <si>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</si>
  <si>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</si>
  <si>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</si>
  <si>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</si>
  <si>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</si>
  <si>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</si>
  <si>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</si>
  <si>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Выб, Стр-во КЛ 6кВ ТП 148-ТП 146 в г.Выборг Выборгский район ЛО (20-1-05-1-01-00-2-0392)</t>
  </si>
  <si>
    <t>K_20-1-05-1-01-00-2-0392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</si>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</sst>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7109375" style="4" customWidth="1"/>
    <col min="14" max="14" width="16.140625" style="5" customWidth="1"/>
    <col min="15" max="15" width="11.42578125" style="5" customWidth="1"/>
    <col min="16" max="16" width="17.140625" style="5" customWidth="1"/>
    <col min="17" max="17" width="24.28515625" style="5" customWidth="1"/>
    <col min="18" max="18" width="14.710937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78.75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v>6.8000000000000005E-2</v>
      </c>
      <c r="N20" s="31" t="s">
        <v>27</v>
      </c>
      <c r="O20" s="31" t="s">
        <v>28</v>
      </c>
      <c r="P20" s="31">
        <v>2320</v>
      </c>
      <c r="Q20" s="31">
        <v>1</v>
      </c>
      <c r="R20" s="31">
        <f>M20*P20*Q20</f>
        <v>157.76000000000002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/>
      <c r="M21" s="29">
        <v>6.8000000000000005E-2</v>
      </c>
      <c r="N21" s="31" t="s">
        <v>27</v>
      </c>
      <c r="O21" s="31" t="s">
        <v>30</v>
      </c>
      <c r="P21" s="31">
        <v>2037</v>
      </c>
      <c r="Q21" s="31">
        <v>1.08</v>
      </c>
      <c r="R21" s="31">
        <f>M21*P21*Q21</f>
        <v>149.59728000000004</v>
      </c>
      <c r="S21" s="32"/>
    </row>
    <row r="22" spans="1:19" ht="15.75" customHeight="1" x14ac:dyDescent="0.25">
      <c r="A22" s="25"/>
      <c r="B22" s="25"/>
      <c r="C22" s="25"/>
      <c r="D22" s="27" t="s">
        <v>31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34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36</v>
      </c>
      <c r="E24" s="27"/>
      <c r="F24" s="27"/>
      <c r="G24" s="27"/>
      <c r="H24" s="20"/>
      <c r="I24" s="28"/>
      <c r="J24" s="29"/>
      <c r="K24" s="29"/>
      <c r="L24" s="30"/>
      <c r="M24" s="29"/>
      <c r="N24" s="31" t="s">
        <v>37</v>
      </c>
      <c r="O24" s="31" t="s">
        <v>38</v>
      </c>
      <c r="P24" s="31">
        <v>23088</v>
      </c>
      <c r="Q24" s="31">
        <v>1.08</v>
      </c>
      <c r="R24" s="31">
        <f t="shared" si="1"/>
        <v>0</v>
      </c>
      <c r="S24" s="32"/>
    </row>
    <row r="25" spans="1:19" ht="15.75" customHeight="1" x14ac:dyDescent="0.25">
      <c r="A25" s="25"/>
      <c r="B25" s="25"/>
      <c r="C25" s="25"/>
      <c r="D25" s="27" t="s">
        <v>39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42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44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46</v>
      </c>
      <c r="E28" s="27"/>
      <c r="F28" s="27"/>
      <c r="G28" s="27"/>
      <c r="H28" s="20"/>
      <c r="I28" s="28"/>
      <c r="J28" s="29"/>
      <c r="K28" s="29"/>
      <c r="L28" s="30"/>
      <c r="M28" s="29"/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15.75" customHeight="1" x14ac:dyDescent="0.25">
      <c r="A29" s="25"/>
      <c r="B29" s="25"/>
      <c r="C29" s="25"/>
      <c r="D29" s="27" t="s">
        <v>48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52</v>
      </c>
      <c r="O30" s="31" t="s">
        <v>53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54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55</v>
      </c>
      <c r="O31" s="31" t="s">
        <v>56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57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58</v>
      </c>
      <c r="O32" s="31" t="s">
        <v>59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60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37</v>
      </c>
      <c r="O33" s="31" t="s">
        <v>61</v>
      </c>
      <c r="P33" s="31">
        <v>25318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62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64</v>
      </c>
      <c r="E35" s="28"/>
      <c r="F35" s="28"/>
      <c r="G35" s="28"/>
      <c r="H35" s="33"/>
      <c r="I35" s="28"/>
      <c r="J35" s="28"/>
      <c r="K35" s="29"/>
      <c r="L35" s="29"/>
      <c r="M35" s="29">
        <v>6.8000000000000005E-2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11.356000000000002</v>
      </c>
      <c r="S35" s="27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6.8000000000000005E-2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41.548000000000002</v>
      </c>
      <c r="S36" s="39"/>
    </row>
    <row r="37" spans="1:19" ht="16.5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360.26128000000006</v>
      </c>
      <c r="S37" s="43" t="s">
        <v>69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0.4257812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110.2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360.26128000000006</v>
      </c>
      <c r="D3" s="57">
        <v>360.26128000000006</v>
      </c>
      <c r="E3" s="1"/>
    </row>
    <row r="4" spans="1:5" ht="15.75" x14ac:dyDescent="0.25">
      <c r="A4" s="49" t="s">
        <v>80</v>
      </c>
      <c r="B4" s="50" t="s">
        <v>81</v>
      </c>
      <c r="C4" s="52">
        <v>72.052256000000014</v>
      </c>
      <c r="D4" s="58">
        <f>D3*0,2</f>
        <v>72.052256000000014</v>
      </c>
      <c r="E4" s="1"/>
    </row>
    <row r="5" spans="1:5" ht="110.25" x14ac:dyDescent="0.25">
      <c r="A5" s="49" t="s">
        <v>82</v>
      </c>
      <c r="B5" s="53" t="s">
        <v>83</v>
      </c>
      <c r="C5" s="54">
        <v>432.31353600000006</v>
      </c>
      <c r="D5" s="57">
        <f>D3+D4</f>
        <v>432.31353600000006</v>
      </c>
      <c r="E5" s="1"/>
    </row>
    <row r="6" spans="1:5" ht="78.75" x14ac:dyDescent="0.25">
      <c r="A6" s="49" t="s">
        <v>84</v>
      </c>
      <c r="B6" s="53" t="s">
        <v>85</v>
      </c>
      <c r="C6" s="52">
        <v>500.75679467155652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500.7070188375053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432.31353600000006</v>
      </c>
      <c r="D8" s="58">
        <f>D5-D7</f>
        <v>432.31353600000006</v>
      </c>
      <c r="E8" s="1"/>
    </row>
    <row r="9" spans="1:5" ht="110.25" x14ac:dyDescent="0.25">
      <c r="A9" s="49" t="s">
        <v>90</v>
      </c>
      <c r="B9" s="50" t="s">
        <v>91</v>
      </c>
      <c r="C9" s="55">
        <v>379.02047999999996</v>
      </c>
      <c r="D9" s="58">
        <f>СУММ(D10:D17)</f>
        <v>379.02047999999996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363.21407999999997</v>
      </c>
      <c r="D12" s="58">
        <v>363.21407999999997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15.8064</v>
      </c>
      <c r="D13" s="58">
        <v>15.8064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0.50075679467155654</v>
      </c>
      <c r="D18" s="58">
        <f>D6/1000</f>
        <v>0.50070701883750535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0.50075679467155654</v>
      </c>
      <c r="D20" s="57">
        <f>D18+D19</f>
        <v>0.50070701883750535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20-1-05-1-01-00-2-0392</vt:lpstr>
      <vt:lpstr>T6</vt:lpstr>
      <vt:lpstr>'20-1-05-1-01-00-2-0392'!Заголовки_для_печати</vt:lpstr>
      <vt:lpstr>'20-1-05-1-01-00-2-0392'!Область_печати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2021-01-29T07:37:02Z</dcterms:created>
  <dcterms:modified xsi:type="dcterms:W3CDTF">2023-10-24T08:46:39Z</dcterms:modified>
</cp:coreProperties>
</file>