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882\"/>
    </mc:Choice>
  </mc:AlternateContent>
  <xr:revisionPtr revIDLastSave="0" documentId="14_{E22621B1-AF29-4EC5-8E67-B5EA7F934D94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882" sheetId="1" r:id="rId1"/>
    <sheet name="T6" sheetId="2" r:id="rId2"/>
  </sheets>
  <definedNames>
    <definedName name="_xlnm.Print_Titles" localSheetId="0">'20-1-20-1-08-03-0-0882'!$19:$19</definedName>
    <definedName name="_xlnm.Print_Area" localSheetId="0">'20-1-20-1-08-03-0-0882'!$A$1:$S$37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<sst xmlns="http://schemas.openxmlformats.org/spreadsheetml/2006/main" count="123" uniqueCount="114">
  <si>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</si>
  <si>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</si>
  <si>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</si>
  <si>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</si>
  <si>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</si>
  <si>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</si>
  <si>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</si>
  <si>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</si>
  <si>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</si>
  <si>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</si>
  <si>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</si>
  <si>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</si>
  <si>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</si>
  <si>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</si>
  <si>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</si>
  <si>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</si>
  <si>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</si>
  <si>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</si>
  <si>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</si>
  <si>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</si>
  <si>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</si>
  <si>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</si>
  <si>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</si>
  <si>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</si>
  <si>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</si>
  <si>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</si>
  <si>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</si>
  <si>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</si>
  <si>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</si>
  <si>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</si>
  <si>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</si>
  <si>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</si>
  <si>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</si>
  <si>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</si>
  <si>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</si>
  <si>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</si>
  <si>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</si>
  <si>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</si>
  <si>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</si>
  <si>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</si>
  <si>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</si>
  <si>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</si>
  <si>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</si>
  <si>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</si>
  <si>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</si>
  <si>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</si>
  <si>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</si>
  <si>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</si>
  <si>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</si>
  <si>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</si>
  <si>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</si>
  <si>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</si>
  <si>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</si>
  <si>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</si>
  <si>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</si>
  <si>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</si>
  <si>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</si>
  <si>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</si>
  <si>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</si>
  <si>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</si>
  <si>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Ф1-06-2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</si>
  <si>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</si>
  <si>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</si>
  <si>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</si>
  <si>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</si>
  <si>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</si>
  <si>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</si>
  <si>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</si>
  <si>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</si>
  <si>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К1-06-1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</si>
  <si>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</si>
  <si>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</si>
  <si>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КЛ-6 кВ от опоры №8 ВЛ-6 кВ фид. 35-06 Очистные (инв. №150000390) до 2БКТП-6/0,4 кВ на ул. Физкультурной в г. Подпорожье ЛО (20-1-20-1-08-03-0-0882)</t>
  </si>
  <si>
    <t>L_20-1-20-1-08-03-0-0882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</si>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</sst>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42578125" style="4" customWidth="1"/>
    <col min="14" max="14" width="15.42578125" style="5" customWidth="1"/>
    <col min="15" max="15" width="12.7109375" style="5" customWidth="1"/>
    <col min="16" max="16" width="17.42578125" style="5" customWidth="1"/>
    <col min="17" max="17" width="24.85546875" style="5" customWidth="1"/>
    <col min="18" max="18" width="15.5703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0,045-0,015</f>
        <v>0.03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69.599999999999994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0.45</v>
      </c>
      <c r="N21" s="31" t="s">
        <v>27</v>
      </c>
      <c r="O21" s="31" t="s">
        <v>69</v>
      </c>
      <c r="P21" s="31">
        <v>2136</v>
      </c>
      <c r="Q21" s="31">
        <v>1.08</v>
      </c>
      <c r="R21" s="31">
        <f>M21*P21*Q21</f>
        <v>1038.0960000000002</v>
      </c>
      <c r="S21" s="32"/>
    </row>
    <row r="22" spans="1:19" ht="15.75" customHeight="1" x14ac:dyDescent="0.25">
      <c r="A22" s="25"/>
      <c r="B22" s="25"/>
      <c r="C22" s="25"/>
      <c r="D22" s="27" t="s">
        <v>30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31</v>
      </c>
      <c r="O22" s="31" t="s">
        <v>32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33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31</v>
      </c>
      <c r="O23" s="31" t="s">
        <v>34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35</v>
      </c>
      <c r="E24" s="27"/>
      <c r="F24" s="27"/>
      <c r="G24" s="27"/>
      <c r="H24" s="20"/>
      <c r="I24" s="28"/>
      <c r="J24" s="29"/>
      <c r="K24" s="29"/>
      <c r="L24" s="30"/>
      <c r="M24" s="29">
        <v>1.4999999999999999E-2</v>
      </c>
      <c r="N24" s="31" t="s">
        <v>36</v>
      </c>
      <c r="O24" s="31" t="s">
        <v>37</v>
      </c>
      <c r="P24" s="31">
        <v>23088</v>
      </c>
      <c r="Q24" s="31">
        <v>1.08</v>
      </c>
      <c r="R24" s="31">
        <f t="shared" si="1"/>
        <v>374.0256</v>
      </c>
      <c r="S24" s="32"/>
    </row>
    <row r="25" spans="1:19" ht="15.75" customHeight="1" x14ac:dyDescent="0.25">
      <c r="A25" s="25"/>
      <c r="B25" s="25"/>
      <c r="C25" s="25"/>
      <c r="D25" s="27" t="s">
        <v>38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41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43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45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47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51</v>
      </c>
      <c r="O30" s="31" t="s">
        <v>52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53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54</v>
      </c>
      <c r="O31" s="31" t="s">
        <v>55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56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57</v>
      </c>
      <c r="O32" s="31" t="s">
        <v>58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59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36</v>
      </c>
      <c r="O33" s="31" t="s">
        <v>60</v>
      </c>
      <c r="P33" s="31">
        <v>29768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61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63</v>
      </c>
      <c r="E35" s="28"/>
      <c r="F35" s="28"/>
      <c r="G35" s="28"/>
      <c r="H35" s="33"/>
      <c r="I35" s="28"/>
      <c r="J35" s="28"/>
      <c r="K35" s="29"/>
      <c r="L35" s="29"/>
      <c r="M35" s="29">
        <v>0.45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75.150000000000006</v>
      </c>
      <c r="S35" s="27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2167.8715999999999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2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2167.8715999999999</v>
      </c>
      <c r="D3" s="57">
        <v>2167.8715999999999</v>
      </c>
      <c r="E3" s="1"/>
    </row>
    <row r="4" spans="1:5" ht="15.75" x14ac:dyDescent="0.25">
      <c r="A4" s="49" t="s">
        <v>80</v>
      </c>
      <c r="B4" s="50" t="s">
        <v>81</v>
      </c>
      <c r="C4" s="52">
        <v>433.57432</v>
      </c>
      <c r="D4" s="58">
        <f>D3*0,2</f>
        <v>433.57432</v>
      </c>
      <c r="E4" s="1"/>
    </row>
    <row r="5" spans="1:5" ht="110.25" x14ac:dyDescent="0.25">
      <c r="A5" s="49" t="s">
        <v>82</v>
      </c>
      <c r="B5" s="53" t="s">
        <v>83</v>
      </c>
      <c r="C5" s="54">
        <v>2601.4459199999997</v>
      </c>
      <c r="D5" s="57">
        <f>D3+D4</f>
        <v>2601.4459200000001</v>
      </c>
      <c r="E5" s="1"/>
    </row>
    <row r="6" spans="1:5" ht="78.75" x14ac:dyDescent="0.25">
      <c r="A6" s="49" t="s">
        <v>84</v>
      </c>
      <c r="B6" s="53" t="s">
        <v>85</v>
      </c>
      <c r="C6" s="52">
        <v>3171.1580103496976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3163.9756990717701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2601.4459199999997</v>
      </c>
      <c r="D8" s="58">
        <f>D5-D7</f>
        <v>2601.4459200000001</v>
      </c>
      <c r="E8" s="1"/>
    </row>
    <row r="9" spans="1:5" ht="110.25" x14ac:dyDescent="0.25">
      <c r="A9" s="49" t="s">
        <v>90</v>
      </c>
      <c r="B9" s="50" t="s">
        <v>91</v>
      </c>
      <c r="C9" s="55">
        <v>1193.9035000000001</v>
      </c>
      <c r="D9" s="58">
        <f>СУММ(D10:D17)</f>
        <v>1193.9035000000001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1193.9035000000001</v>
      </c>
      <c r="D13" s="58">
        <v>1193.9035000000001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3.1711580103496977</v>
      </c>
      <c r="D18" s="58">
        <f>D6/1000</f>
        <v>3.16397569907177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3.1711580103496977</v>
      </c>
      <c r="D20" s="57">
        <f>D18+D19</f>
        <v>3.16397569907177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20-1-20-1-08-03-0-0882</vt:lpstr>
      <vt:lpstr>T6</vt:lpstr>
      <vt:lpstr>'20-1-20-1-08-03-0-0882'!Заголовки_для_печати</vt:lpstr>
      <vt:lpstr>'20-1-20-1-08-03-0-0882'!Область_печати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2021-02-12T08:25:08Z</dcterms:created>
  <dcterms:modified xsi:type="dcterms:W3CDTF">2023-10-24T08:53:39Z</dcterms:modified>
</cp:coreProperties>
</file>