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0-1419\"/>
    </mc:Choice>
  </mc:AlternateContent>
  <xr:revisionPtr revIDLastSave="0" documentId="14_{D4941602-DA1C-4FCC-857E-C79C17C1733D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1-08-03-0-1419" sheetId="1" r:id="rId1"/>
    <sheet name="T6" sheetId="2" r:id="rId2"/>
  </sheets>
  <definedNames>
    <definedName name="_xlnm.Print_Titles" localSheetId="0">'20-1-10-1-08-03-0-1419'!$19:$19</definedName>
    <definedName name="_xlnm.Print_Area" localSheetId="0">'20-1-10-1-08-03-0-1419'!$A$1:$S$37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20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<sst xmlns="http://schemas.openxmlformats.org/spreadsheetml/2006/main" count="123" uniqueCount="114">
  <si>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</si>
  <si>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</si>
  <si>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</si>
  <si>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</si>
  <si>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</si>
  <si>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</si>
  <si>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</si>
  <si>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</si>
  <si>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</si>
  <si>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</si>
  <si>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</si>
  <si>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</si>
  <si>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</si>
  <si>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</si>
  <si>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</si>
  <si>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</si>
  <si>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</si>
  <si>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</si>
  <si>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</si>
  <si>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</si>
  <si>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</si>
  <si>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</si>
  <si>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</si>
  <si>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</si>
  <si>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</si>
  <si>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</si>
  <si>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</si>
  <si>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</si>
  <si>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</si>
  <si>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</si>
  <si>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</si>
  <si>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</si>
  <si>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</si>
  <si>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</si>
  <si>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</si>
  <si>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</si>
  <si>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</si>
  <si>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</si>
  <si>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</si>
  <si>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</si>
  <si>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</si>
  <si>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</si>
  <si>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</si>
  <si>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</si>
  <si>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</si>
  <si>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</si>
  <si>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</si>
  <si>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</si>
  <si>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</si>
  <si>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</si>
  <si>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</si>
  <si>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</si>
  <si>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</si>
  <si>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</si>
  <si>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</si>
  <si>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</si>
  <si>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</si>
  <si>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</si>
  <si>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</si>
  <si>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</si>
  <si>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Ф1-08-2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</si>
  <si>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</si>
  <si>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</si>
  <si>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</si>
  <si>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</si>
  <si>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</si>
  <si>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</si>
  <si>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</si>
  <si>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</si>
  <si>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К1-08-1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</si>
  <si>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</si>
  <si>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</si>
  <si>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КЛ-6 от ТП-5Н до проектируемой КТП 6/0,4кВ (ТП-92) в п. им Морозова Всеволожского района ЛО (20-1-10-1-08-03-0-1419)</t>
  </si>
  <si>
    <t>L_20-1-10-1-08-03-0-1419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</si>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</sst>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7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28515625" style="4" customWidth="1"/>
    <col min="14" max="14" width="15.42578125" style="5" customWidth="1"/>
    <col min="15" max="15" width="11" style="5" customWidth="1"/>
    <col min="16" max="16" width="18.5703125" style="5" customWidth="1"/>
    <col min="17" max="17" width="26" style="5" customWidth="1"/>
    <col min="18" max="18" width="16.1406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M21-M24</f>
        <v>0.24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556.79999999999995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0.32</v>
      </c>
      <c r="N21" s="31" t="s">
        <v>27</v>
      </c>
      <c r="O21" s="31" t="s">
        <v>69</v>
      </c>
      <c r="P21" s="31">
        <v>2944</v>
      </c>
      <c r="Q21" s="31">
        <v>1.08</v>
      </c>
      <c r="R21" s="31">
        <f>M21*P21*Q21</f>
        <v>1017.4464000000002</v>
      </c>
      <c r="S21" s="32"/>
    </row>
    <row r="22" spans="1:19" ht="15.75" customHeight="1" x14ac:dyDescent="0.25">
      <c r="A22" s="25"/>
      <c r="B22" s="25"/>
      <c r="C22" s="25"/>
      <c r="D22" s="27" t="s">
        <v>30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31</v>
      </c>
      <c r="O22" s="31" t="s">
        <v>32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33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31</v>
      </c>
      <c r="O23" s="31" t="s">
        <v>34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35</v>
      </c>
      <c r="E24" s="27"/>
      <c r="F24" s="27"/>
      <c r="G24" s="27"/>
      <c r="H24" s="20"/>
      <c r="I24" s="28"/>
      <c r="J24" s="29"/>
      <c r="K24" s="29"/>
      <c r="L24" s="30"/>
      <c r="M24" s="29">
        <v>0.08</v>
      </c>
      <c r="N24" s="31" t="s">
        <v>36</v>
      </c>
      <c r="O24" s="31" t="s">
        <v>37</v>
      </c>
      <c r="P24" s="31">
        <v>23088</v>
      </c>
      <c r="Q24" s="31">
        <v>1.08</v>
      </c>
      <c r="R24" s="31">
        <f t="shared" si="1"/>
        <v>1994.8032000000001</v>
      </c>
      <c r="S24" s="32"/>
    </row>
    <row r="25" spans="1:19" ht="15.75" customHeight="1" x14ac:dyDescent="0.25">
      <c r="A25" s="25"/>
      <c r="B25" s="25"/>
      <c r="C25" s="25"/>
      <c r="D25" s="27" t="s">
        <v>38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41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43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45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47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51</v>
      </c>
      <c r="O30" s="31" t="s">
        <v>52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53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54</v>
      </c>
      <c r="O31" s="31" t="s">
        <v>55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56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57</v>
      </c>
      <c r="O32" s="31" t="s">
        <v>58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59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36</v>
      </c>
      <c r="O33" s="31" t="s">
        <v>60</v>
      </c>
      <c r="P33" s="31">
        <v>35676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61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63</v>
      </c>
      <c r="E35" s="28"/>
      <c r="F35" s="28"/>
      <c r="G35" s="28"/>
      <c r="H35" s="33"/>
      <c r="I35" s="28"/>
      <c r="J35" s="28"/>
      <c r="K35" s="29"/>
      <c r="L35" s="29"/>
      <c r="M35" s="29">
        <v>0.32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53.44</v>
      </c>
      <c r="S35" s="27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4233.4895999999999</v>
      </c>
      <c r="S37" s="43" t="s">
        <v>68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855468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4233.4895999999999</v>
      </c>
      <c r="D3" s="57">
        <v>4233.4895999999999</v>
      </c>
      <c r="E3" s="1"/>
    </row>
    <row r="4" spans="1:5" ht="15.75" x14ac:dyDescent="0.25">
      <c r="A4" s="49" t="s">
        <v>80</v>
      </c>
      <c r="B4" s="50" t="s">
        <v>81</v>
      </c>
      <c r="C4" s="52">
        <v>846.69792000000007</v>
      </c>
      <c r="D4" s="58">
        <f>D3*0.2</f>
        <v>846.69792000000007</v>
      </c>
      <c r="E4" s="1"/>
    </row>
    <row r="5" spans="1:5" ht="110.25" x14ac:dyDescent="0.25">
      <c r="A5" s="49" t="s">
        <v>82</v>
      </c>
      <c r="B5" s="53" t="s">
        <v>83</v>
      </c>
      <c r="C5" s="54">
        <v>5080.1875199999995</v>
      </c>
      <c r="D5" s="57">
        <f>D3+D4</f>
        <v>5080.1875199999995</v>
      </c>
      <c r="E5" s="1"/>
    </row>
    <row r="6" spans="1:5" ht="78.75" x14ac:dyDescent="0.25">
      <c r="A6" s="49" t="s">
        <v>84</v>
      </c>
      <c r="B6" s="53" t="s">
        <v>85</v>
      </c>
      <c r="C6" s="52">
        <v>6192.7396699934334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6178.713820815341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5080.1875199999995</v>
      </c>
      <c r="D8" s="58">
        <f>D5-D7</f>
        <v>5080.1875199999995</v>
      </c>
      <c r="E8" s="1"/>
    </row>
    <row r="9" spans="1:5" ht="110.25" x14ac:dyDescent="0.25">
      <c r="A9" s="49" t="s">
        <v>90</v>
      </c>
      <c r="B9" s="50" t="s">
        <v>91</v>
      </c>
      <c r="C9" s="55">
        <v>4777.5625</v>
      </c>
      <c r="D9" s="58">
        <f>SUM(D10:D17)</f>
        <v>4777.5625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4777.5625</v>
      </c>
      <c r="D13" s="58">
        <v>4777.5625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6.1927396699934336</v>
      </c>
      <c r="D18" s="58">
        <f>D6/1000</f>
        <v>6.1787138208153412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6.1927396699934336</v>
      </c>
      <c r="D20" s="57">
        <f>D18+D19</f>
        <v>6.1787138208153412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20-1-10-1-08-03-0-1419</vt:lpstr>
      <vt:lpstr>T6</vt:lpstr>
      <vt:lpstr>'20-1-10-1-08-03-0-1419'!Заголовки_для_печати</vt:lpstr>
      <vt:lpstr>'20-1-10-1-08-03-0-1419'!Область_печати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2021-02-14T06:46:47Z</dcterms:created>
  <dcterms:modified xsi:type="dcterms:W3CDTF">2023-10-24T08:52:03Z</dcterms:modified>
</cp:coreProperties>
</file>