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20-1-08-03-2-0813\"/>
    </mc:Choice>
  </mc:AlternateContent>
  <xr:revisionPtr revIDLastSave="0" documentId="14_{6D256D7A-95A3-40E1-86F1-3853592BA1CA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19-1-20-1-08-03-2-0813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4" i="1"/>
  <c r="R23" i="1"/>
  <c r="R22" i="1"/>
  <c r="R21" i="1"/>
  <c r="R20" i="1"/>
  <c r="I19" i="1"/>
  <c r="R25" i="1" l="1"/>
</calcChain>
</file>

<file path=xl/sharedStrings.xml><?xml version="1.0" encoding="utf-8"?>
<sst xmlns="http://schemas.openxmlformats.org/spreadsheetml/2006/main" count="87" uniqueCount="85">
  <si>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</si>
  <si>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</si>
  <si>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</si>
  <si>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</si>
  <si>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</si>
  <si>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</si>
  <si>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</si>
  <si>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</si>
  <si>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</si>
  <si>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</si>
  <si>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</si>
  <si>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</si>
  <si>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</si>
  <si>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</si>
  <si>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</si>
  <si>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</si>
  <si>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</si>
  <si>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</si>
  <si>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</si>
  <si>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</si>
  <si>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</si>
  <si>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</si>
  <si>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</si>
  <si>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</si>
  <si>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</si>
  <si>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</si>
  <si>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здания РП (СП,РТП,ТП)6-20 кВ(тыс.руб.). РП(СП,РТП) на 7 ячеек выкл-лей или ТП(РТП) с одним тр-ром</t>
  </si>
  <si>
    <t>1 ед.</t>
  </si>
  <si>
    <t>Э4-01</t>
  </si>
  <si>
    <t>УНЦ ячейки трансформатора 6-35 кВ.</t>
  </si>
  <si>
    <t>1 ячейка</t>
  </si>
  <si>
    <t>Т5-17-1</t>
  </si>
  <si>
    <t>УНЦ ячейки выключателя РП(СП,ТП,РТП) (тыс.руб.)</t>
  </si>
  <si>
    <t>В8-01</t>
  </si>
  <si>
    <t>Затраты на проектно-изыскательские работы для отдельных элементов электрических сетей (тыс.руб.)(затраты по УНЦ от 6 до 10,9)</t>
  </si>
  <si>
    <t>1 объект</t>
  </si>
  <si>
    <t>П6-07</t>
  </si>
  <si>
    <t>Затраты на проектно-изыскательские работы для отдельных элементов электрических сетей (тыс.руб.)(затраты по УНЦ от 11 до 20,9)</t>
  </si>
  <si>
    <t>П6-08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</si>
  <si>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</si>
  <si>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</si>
  <si>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</si>
  <si>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</si>
  <si>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2БКТП-10/0,4 кВ по Волховскому проспекту в г. Волхов ЛО (19-1-20-1-08-03-2-0813)</t>
  </si>
  <si>
    <t>K_19-1-20-1-08-03-2-0813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</si>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</sst>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6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28515625" style="1" customWidth="1"/>
    <col min="2" max="2" width="55.7109375" style="1" customWidth="1"/>
    <col min="3" max="3" width="31.7109375" style="1" customWidth="1"/>
    <col min="4" max="4" width="28.7109375" style="1" customWidth="1"/>
    <col min="5" max="5" width="24.28515625" style="1" customWidth="1"/>
    <col min="6" max="7" width="17.140625" style="1" customWidth="1"/>
    <col min="8" max="8" width="13.5703125" style="1" customWidth="1"/>
    <col min="9" max="9" width="16.5703125" style="1" bestFit="1" customWidth="1"/>
    <col min="10" max="10" width="27" style="1" customWidth="1"/>
    <col min="11" max="11" width="26.28515625" style="1" customWidth="1"/>
    <col min="12" max="12" width="14.140625" style="1" customWidth="1"/>
    <col min="13" max="13" width="12.5703125" style="1" bestFit="1" customWidth="1"/>
    <col min="14" max="14" width="13" style="1" customWidth="1"/>
    <col min="15" max="15" width="10.85546875" style="1" customWidth="1"/>
    <col min="16" max="16" width="16.28515625" style="1" customWidth="1"/>
    <col min="17" max="17" width="24.140625" style="1" customWidth="1"/>
    <col min="18" max="18" width="11.7109375" style="1" customWidth="1"/>
    <col min="19" max="19" width="19.570312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41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84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8" t="s">
        <v>9</v>
      </c>
      <c r="F17" s="63" t="s">
        <v>10</v>
      </c>
      <c r="G17" s="63" t="s">
        <v>11</v>
      </c>
      <c r="H17" s="56" t="s">
        <v>12</v>
      </c>
      <c r="I17" s="57"/>
      <c r="J17" s="57"/>
      <c r="K17" s="57"/>
      <c r="L17" s="58" t="s">
        <v>13</v>
      </c>
      <c r="M17" s="58"/>
      <c r="N17" s="58"/>
      <c r="O17" s="58"/>
      <c r="P17" s="58"/>
      <c r="Q17" s="58"/>
      <c r="R17" s="58"/>
      <c r="S17" s="58" t="s">
        <v>14</v>
      </c>
    </row>
    <row r="18" spans="1:19" ht="63" customHeight="1" x14ac:dyDescent="0.25">
      <c r="A18" s="64"/>
      <c r="B18" s="64"/>
      <c r="C18" s="64"/>
      <c r="D18" s="64"/>
      <c r="E18" s="58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8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110.25" x14ac:dyDescent="0.25">
      <c r="A20" s="21" t="s">
        <v>42</v>
      </c>
      <c r="B20" s="22" t="s">
        <v>43</v>
      </c>
      <c r="C20" s="21" t="s">
        <v>44</v>
      </c>
      <c r="D20" s="23" t="s">
        <v>26</v>
      </c>
      <c r="E20" s="23"/>
      <c r="F20" s="23"/>
      <c r="G20" s="23"/>
      <c r="H20" s="24"/>
      <c r="I20" s="23"/>
      <c r="J20" s="24" t="s">
        <v>82</v>
      </c>
      <c r="K20" s="24"/>
      <c r="L20" s="59"/>
      <c r="M20" s="24">
        <v>2</v>
      </c>
      <c r="N20" s="25" t="s">
        <v>27</v>
      </c>
      <c r="O20" s="25" t="s">
        <v>28</v>
      </c>
      <c r="P20" s="25">
        <v>1615</v>
      </c>
      <c r="Q20" s="25">
        <v>1.03</v>
      </c>
      <c r="R20" s="25">
        <f>M20*P20*Q20</f>
        <v>3326.9</v>
      </c>
      <c r="S20" s="26"/>
    </row>
    <row r="21" spans="1:19" ht="31.5" x14ac:dyDescent="0.25">
      <c r="A21" s="21"/>
      <c r="B21" s="21"/>
      <c r="C21" s="21"/>
      <c r="D21" s="23" t="s">
        <v>29</v>
      </c>
      <c r="E21" s="23"/>
      <c r="F21" s="23"/>
      <c r="G21" s="23"/>
      <c r="H21" s="24"/>
      <c r="I21" s="23"/>
      <c r="J21" s="24"/>
      <c r="K21" s="24"/>
      <c r="L21" s="59"/>
      <c r="M21" s="24">
        <v>2</v>
      </c>
      <c r="N21" s="25" t="s">
        <v>30</v>
      </c>
      <c r="O21" s="25" t="s">
        <v>31</v>
      </c>
      <c r="P21" s="25">
        <v>532</v>
      </c>
      <c r="Q21" s="25">
        <v>1.03</v>
      </c>
      <c r="R21" s="25">
        <f>M21*P21*Q21</f>
        <v>1095.92</v>
      </c>
      <c r="S21" s="26"/>
    </row>
    <row r="22" spans="1:19" ht="31.5" x14ac:dyDescent="0.25">
      <c r="A22" s="21"/>
      <c r="B22" s="21"/>
      <c r="C22" s="21"/>
      <c r="D22" s="27" t="s">
        <v>32</v>
      </c>
      <c r="E22" s="23"/>
      <c r="F22" s="23"/>
      <c r="G22" s="23"/>
      <c r="H22" s="24"/>
      <c r="I22" s="23"/>
      <c r="J22" s="24"/>
      <c r="K22" s="24"/>
      <c r="L22" s="59"/>
      <c r="M22" s="24">
        <v>6</v>
      </c>
      <c r="N22" s="25" t="s">
        <v>30</v>
      </c>
      <c r="O22" s="25" t="s">
        <v>33</v>
      </c>
      <c r="P22" s="25">
        <v>928</v>
      </c>
      <c r="Q22" s="25">
        <v>1.01</v>
      </c>
      <c r="R22" s="25">
        <f>M22*P22*Q22</f>
        <v>5623.68</v>
      </c>
      <c r="S22" s="28"/>
    </row>
    <row r="23" spans="1:19" ht="94.5" x14ac:dyDescent="0.25">
      <c r="A23" s="21"/>
      <c r="B23" s="21"/>
      <c r="C23" s="21"/>
      <c r="D23" s="27" t="s">
        <v>34</v>
      </c>
      <c r="E23" s="23"/>
      <c r="F23" s="23"/>
      <c r="G23" s="23"/>
      <c r="H23" s="24"/>
      <c r="I23" s="23"/>
      <c r="J23" s="24"/>
      <c r="K23" s="24"/>
      <c r="L23" s="59"/>
      <c r="M23" s="24">
        <v>1</v>
      </c>
      <c r="N23" s="25" t="s">
        <v>35</v>
      </c>
      <c r="O23" s="25" t="s">
        <v>36</v>
      </c>
      <c r="P23" s="25">
        <v>500</v>
      </c>
      <c r="Q23" s="25"/>
      <c r="R23" s="25">
        <f>M23*P23</f>
        <v>500</v>
      </c>
      <c r="S23" s="28"/>
    </row>
    <row r="24" spans="1:19" ht="95.25" thickBot="1" x14ac:dyDescent="0.3">
      <c r="A24" s="29"/>
      <c r="B24" s="29"/>
      <c r="C24" s="29"/>
      <c r="D24" s="30" t="s">
        <v>37</v>
      </c>
      <c r="E24" s="31"/>
      <c r="F24" s="31"/>
      <c r="G24" s="31"/>
      <c r="H24" s="32"/>
      <c r="I24" s="31"/>
      <c r="J24" s="32"/>
      <c r="K24" s="32"/>
      <c r="L24" s="33"/>
      <c r="M24" s="32">
        <v>1</v>
      </c>
      <c r="N24" s="34" t="s">
        <v>35</v>
      </c>
      <c r="O24" s="34" t="s">
        <v>38</v>
      </c>
      <c r="P24" s="34">
        <v>1500</v>
      </c>
      <c r="Q24" s="34"/>
      <c r="R24" s="34">
        <f>M24*P24</f>
        <v>1500</v>
      </c>
      <c r="S24" s="35"/>
    </row>
    <row r="25" spans="1:19" ht="63.75" thickTop="1" x14ac:dyDescent="0.25">
      <c r="A25" s="36"/>
      <c r="B25" s="37"/>
      <c r="C25" s="36"/>
      <c r="D25" s="38" t="s">
        <v>39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>
        <f>R24+R23+R22+R21+R20</f>
        <v>12046.5</v>
      </c>
      <c r="S25" s="39" t="s">
        <v>40</v>
      </c>
    </row>
    <row r="26" spans="1:19" s="10" customFormat="1" ht="15.75" x14ac:dyDescent="0.25">
      <c r="A26" s="36"/>
      <c r="B26" s="37"/>
      <c r="C26" s="36"/>
      <c r="D26" s="3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</sheetData>
  <mergeCells count="14">
    <mergeCell ref="H17:K17"/>
    <mergeCell ref="L17:R17"/>
    <mergeCell ref="S17:S18"/>
    <mergeCell ref="L20:L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1" customWidth="1"/>
    <col min="2" max="3" width="22.7109375" style="41" customWidth="1"/>
    <col min="4" max="4" width="14.28515625" style="41" customWidth="1"/>
    <col min="5" max="16384" width="8.85546875" style="41"/>
  </cols>
  <sheetData>
    <row r="1" spans="1:5" ht="28.5" x14ac:dyDescent="0.25">
      <c r="A1" s="40" t="s">
        <v>45</v>
      </c>
      <c r="B1" s="40"/>
      <c r="C1" s="40"/>
      <c r="D1" s="40"/>
      <c r="E1" s="1"/>
    </row>
    <row r="2" spans="1:5" ht="94.5" x14ac:dyDescent="0.25">
      <c r="A2" s="42" t="s">
        <v>46</v>
      </c>
      <c r="B2" s="43" t="s">
        <v>47</v>
      </c>
      <c r="C2" s="44" t="s">
        <v>83</v>
      </c>
      <c r="D2" s="44" t="s">
        <v>48</v>
      </c>
      <c r="E2" s="1"/>
    </row>
    <row r="3" spans="1:5" ht="126" x14ac:dyDescent="0.25">
      <c r="A3" s="45" t="s">
        <v>49</v>
      </c>
      <c r="B3" s="46" t="s">
        <v>50</v>
      </c>
      <c r="C3" s="47">
        <v>12046.5</v>
      </c>
      <c r="D3" s="53">
        <v>12046.5</v>
      </c>
      <c r="E3" s="1"/>
    </row>
    <row r="4" spans="1:5" ht="15.75" x14ac:dyDescent="0.25">
      <c r="A4" s="45" t="s">
        <v>51</v>
      </c>
      <c r="B4" s="46" t="s">
        <v>52</v>
      </c>
      <c r="C4" s="48">
        <v>2409.3000000000002</v>
      </c>
      <c r="D4" s="54">
        <f>D3*0.2</f>
        <v>2409.3000000000002</v>
      </c>
      <c r="E4" s="1"/>
    </row>
    <row r="5" spans="1:5" ht="110.25" x14ac:dyDescent="0.25">
      <c r="A5" s="45" t="s">
        <v>53</v>
      </c>
      <c r="B5" s="49" t="s">
        <v>54</v>
      </c>
      <c r="C5" s="50">
        <v>14455.8</v>
      </c>
      <c r="D5" s="53">
        <f>D3+D4</f>
        <v>14455.8</v>
      </c>
      <c r="E5" s="1"/>
    </row>
    <row r="6" spans="1:5" ht="78.75" x14ac:dyDescent="0.25">
      <c r="A6" s="45" t="s">
        <v>55</v>
      </c>
      <c r="B6" s="49" t="s">
        <v>56</v>
      </c>
      <c r="C6" s="48">
        <v>16771.170703256503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16768.339969924491</v>
      </c>
      <c r="E6" s="1"/>
    </row>
    <row r="7" spans="1:5" ht="94.5" x14ac:dyDescent="0.25">
      <c r="A7" s="45" t="s">
        <v>57</v>
      </c>
      <c r="B7" s="46" t="s">
        <v>58</v>
      </c>
      <c r="C7" s="51">
        <v>0</v>
      </c>
      <c r="D7" s="54">
        <v>0</v>
      </c>
      <c r="E7" s="1"/>
    </row>
    <row r="8" spans="1:5" ht="63" x14ac:dyDescent="0.25">
      <c r="A8" s="45" t="s">
        <v>59</v>
      </c>
      <c r="B8" s="46" t="s">
        <v>60</v>
      </c>
      <c r="C8" s="51">
        <v>14455.8</v>
      </c>
      <c r="D8" s="54">
        <f>D5-D7</f>
        <v>14455.8</v>
      </c>
      <c r="E8" s="1"/>
    </row>
    <row r="9" spans="1:5" ht="110.25" x14ac:dyDescent="0.25">
      <c r="A9" s="45" t="s">
        <v>61</v>
      </c>
      <c r="B9" s="46" t="s">
        <v>62</v>
      </c>
      <c r="C9" s="51">
        <v>13745.090770000001</v>
      </c>
      <c r="D9" s="54">
        <f>SUM(D10:D17)</f>
        <v>13745.090770000001</v>
      </c>
      <c r="E9" s="1"/>
    </row>
    <row r="10" spans="1:5" ht="15.75" x14ac:dyDescent="0.25">
      <c r="A10" s="45" t="s">
        <v>63</v>
      </c>
      <c r="B10" s="46" t="s">
        <v>64</v>
      </c>
      <c r="C10" s="51">
        <v>0</v>
      </c>
      <c r="D10" s="54">
        <v>0</v>
      </c>
      <c r="E10" s="55">
        <v>105.2557</v>
      </c>
    </row>
    <row r="11" spans="1:5" ht="15.75" x14ac:dyDescent="0.25">
      <c r="A11" s="45" t="s">
        <v>65</v>
      </c>
      <c r="B11" s="46" t="s">
        <v>66</v>
      </c>
      <c r="C11" s="51">
        <v>0</v>
      </c>
      <c r="D11" s="54">
        <v>0</v>
      </c>
      <c r="E11" s="55">
        <v>106.826398641827</v>
      </c>
    </row>
    <row r="12" spans="1:5" ht="15.75" x14ac:dyDescent="0.25">
      <c r="A12" s="45" t="s">
        <v>67</v>
      </c>
      <c r="B12" s="46" t="s">
        <v>68</v>
      </c>
      <c r="C12" s="51">
        <v>12770.20211</v>
      </c>
      <c r="D12" s="54">
        <v>12770.20211</v>
      </c>
      <c r="E12" s="55">
        <v>105.561885224957</v>
      </c>
    </row>
    <row r="13" spans="1:5" ht="15.75" x14ac:dyDescent="0.25">
      <c r="A13" s="45" t="s">
        <v>69</v>
      </c>
      <c r="B13" s="46" t="s">
        <v>70</v>
      </c>
      <c r="C13" s="51">
        <v>974.88866000000007</v>
      </c>
      <c r="D13" s="54">
        <v>974.88866000000007</v>
      </c>
      <c r="E13" s="55">
        <v>104.9354</v>
      </c>
    </row>
    <row r="14" spans="1:5" ht="15.75" x14ac:dyDescent="0.25">
      <c r="A14" s="45" t="s">
        <v>71</v>
      </c>
      <c r="B14" s="46" t="s">
        <v>72</v>
      </c>
      <c r="C14" s="51">
        <v>0</v>
      </c>
      <c r="D14" s="54">
        <v>0</v>
      </c>
      <c r="E14" s="55">
        <v>113.87439215858601</v>
      </c>
    </row>
    <row r="15" spans="1:5" ht="15.75" x14ac:dyDescent="0.25">
      <c r="A15" s="45" t="s">
        <v>73</v>
      </c>
      <c r="B15" s="46" t="s">
        <v>74</v>
      </c>
      <c r="C15" s="51">
        <v>0</v>
      </c>
      <c r="D15" s="54">
        <v>0</v>
      </c>
      <c r="E15" s="55">
        <v>105.89170681013999</v>
      </c>
    </row>
    <row r="16" spans="1:5" ht="15.75" x14ac:dyDescent="0.25">
      <c r="A16" s="45" t="s">
        <v>75</v>
      </c>
      <c r="B16" s="46" t="s">
        <v>76</v>
      </c>
      <c r="C16" s="51">
        <v>0</v>
      </c>
      <c r="D16" s="54">
        <v>0</v>
      </c>
      <c r="E16" s="55">
        <v>105.30227480021099</v>
      </c>
    </row>
    <row r="17" spans="1:5" ht="15.75" x14ac:dyDescent="0.25">
      <c r="A17" s="45" t="s">
        <v>77</v>
      </c>
      <c r="B17" s="46" t="s">
        <v>78</v>
      </c>
      <c r="C17" s="51">
        <v>0</v>
      </c>
      <c r="D17" s="54">
        <v>0</v>
      </c>
      <c r="E17" s="55">
        <v>104.794259089128</v>
      </c>
    </row>
    <row r="18" spans="1:5" ht="78.75" x14ac:dyDescent="0.25">
      <c r="A18" s="45">
        <v>8</v>
      </c>
      <c r="B18" s="46" t="s">
        <v>79</v>
      </c>
      <c r="C18" s="51">
        <v>16.771170703256502</v>
      </c>
      <c r="D18" s="54">
        <f>D6/1000</f>
        <v>16.76833996992449</v>
      </c>
      <c r="E18" s="1"/>
    </row>
    <row r="19" spans="1:5" ht="141.75" x14ac:dyDescent="0.25">
      <c r="A19" s="45">
        <v>9</v>
      </c>
      <c r="B19" s="46" t="s">
        <v>80</v>
      </c>
      <c r="C19" s="51">
        <v>0</v>
      </c>
      <c r="D19" s="54">
        <v>0</v>
      </c>
      <c r="E19" s="1"/>
    </row>
    <row r="20" spans="1:5" ht="63" x14ac:dyDescent="0.25">
      <c r="A20" s="45">
        <v>10</v>
      </c>
      <c r="B20" s="49" t="s">
        <v>81</v>
      </c>
      <c r="C20" s="50">
        <v>16.771170703256502</v>
      </c>
      <c r="D20" s="53">
        <f>D18+D19</f>
        <v>16.76833996992449</v>
      </c>
      <c r="E20" s="1"/>
    </row>
    <row r="22" spans="1:5" x14ac:dyDescent="0.25">
      <c r="C22" s="5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19-1-20-1-08-03-2-0813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2021-02-13T16:33:00Z</dcterms:created>
  <dcterms:modified xsi:type="dcterms:W3CDTF">2023-10-24T08:46:28Z</dcterms:modified>
</cp:coreProperties>
</file>