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6-1-01-04-2-0362\"/>
    </mc:Choice>
  </mc:AlternateContent>
  <xr:revisionPtr revIDLastSave="0" documentId="14_{1B59187A-6D41-4E09-811D-C095944A8F7A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6-1-01-04-2-0362" sheetId="1" r:id="rId1"/>
    <sheet name="T6" sheetId="2" r:id="rId2"/>
  </sheets>
  <definedNames>
    <definedName name="_xlnm.Print_Titles" localSheetId="0">'20-1-06-1-01-04-2-0362'!$19:$19</definedName>
    <definedName name="_xlnm.Print_Area" localSheetId="0">'20-1-06-1-01-04-2-0362'!$A$1:$S$37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P31" i="1"/>
  <c r="R31" i="1" s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<sst xmlns="http://schemas.openxmlformats.org/spreadsheetml/2006/main" count="123" uniqueCount="113">
  <si>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</si>
  <si>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</si>
  <si>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</si>
  <si>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</si>
  <si>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</si>
  <si>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</si>
  <si>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</si>
  <si>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</si>
  <si>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</si>
  <si>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</si>
  <si>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</si>
  <si>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</si>
  <si>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</si>
  <si>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</si>
  <si>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</si>
  <si>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</si>
  <si>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</si>
  <si>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</si>
  <si>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</si>
  <si>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</si>
  <si>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</si>
  <si>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</si>
  <si>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</si>
  <si>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</si>
  <si>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</si>
  <si>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</si>
  <si>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</si>
  <si>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</si>
  <si>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</si>
  <si>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</si>
  <si>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</si>
  <si>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</si>
  <si>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</si>
  <si>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</si>
  <si>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</si>
  <si>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</si>
  <si>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</si>
  <si>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</si>
  <si>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</si>
  <si>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</si>
  <si>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</si>
  <si>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</si>
  <si>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</si>
  <si>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</si>
  <si>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</si>
  <si>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</si>
  <si>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</si>
  <si>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</si>
  <si>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</si>
  <si>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</si>
  <si>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</si>
  <si>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</si>
  <si>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</si>
  <si>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</si>
  <si>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</si>
  <si>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</si>
  <si>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</si>
  <si>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</si>
  <si>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</si>
  <si>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</si>
  <si>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</si>
  <si>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</si>
  <si>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</si>
  <si>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</si>
  <si>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</si>
  <si>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</si>
  <si>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</si>
  <si>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</si>
  <si>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</si>
  <si>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</si>
  <si>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</si>
  <si>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ВЛ-6 кВ Ф7 ПС-35кВ "Тайцы" в сторону ТП-20 (инв.№100012700) в г.п. Тайцы Гатчинского р-на ЛО (Rec-15-2) (20-1-06-1-01-04-2-0362)</t>
  </si>
  <si>
    <t>K_20-1-06-1-01-04-2-0362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</si>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</sst>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49" fontId="1" fillId="0" borderId="2" xfId="1" applyNumberFormat="1" applyFill="1" applyBorder="1" applyAlignment="1">
      <alignment horizontal="center"/>
    </xf>
    <xf numFmtId="0" fontId="1" fillId="0" borderId="2" xfId="1" applyFill="1" applyBorder="1" applyAlignment="1">
      <alignment wrapText="1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1" fillId="0" borderId="3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left" vertical="center"/>
    </xf>
    <xf numFmtId="0" fontId="1" fillId="0" borderId="3" xfId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4" xfId="5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4" xfId="5" applyNumberFormat="1" applyFont="1" applyFill="1" applyBorder="1" applyAlignment="1" applyProtection="1">
      <alignment horizontal="center" vertical="center" wrapText="1"/>
    </xf>
    <xf numFmtId="0" fontId="1" fillId="0" borderId="4" xfId="5" applyFont="1" applyFill="1" applyBorder="1" applyAlignment="1" applyProtection="1">
      <alignment horizontal="left" vertical="center" wrapText="1"/>
    </xf>
    <xf numFmtId="4" fontId="8" fillId="0" borderId="6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5" applyFont="1" applyFill="1" applyBorder="1" applyAlignment="1" applyProtection="1">
      <alignment horizontal="left" vertical="center" wrapText="1"/>
    </xf>
    <xf numFmtId="4" fontId="8" fillId="0" borderId="4" xfId="5" applyNumberFormat="1" applyFont="1" applyFill="1" applyBorder="1" applyAlignment="1" applyProtection="1">
      <alignment horizontal="center" vertical="center" wrapText="1"/>
    </xf>
    <xf numFmtId="4" fontId="1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7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69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112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0" t="s">
        <v>5</v>
      </c>
      <c r="B17" s="60" t="s">
        <v>6</v>
      </c>
      <c r="C17" s="60" t="s">
        <v>7</v>
      </c>
      <c r="D17" s="60" t="s">
        <v>8</v>
      </c>
      <c r="E17" s="60" t="s">
        <v>9</v>
      </c>
      <c r="F17" s="60" t="s">
        <v>10</v>
      </c>
      <c r="G17" s="60" t="s">
        <v>11</v>
      </c>
      <c r="H17" s="60" t="s">
        <v>12</v>
      </c>
      <c r="I17" s="60"/>
      <c r="J17" s="60"/>
      <c r="K17" s="60"/>
      <c r="L17" s="60" t="s">
        <v>13</v>
      </c>
      <c r="M17" s="60"/>
      <c r="N17" s="60"/>
      <c r="O17" s="60"/>
      <c r="P17" s="60"/>
      <c r="Q17" s="60"/>
      <c r="R17" s="60"/>
      <c r="S17" s="60" t="s">
        <v>14</v>
      </c>
    </row>
    <row r="18" spans="1:19" s="22" customFormat="1" ht="63" customHeight="1" x14ac:dyDescent="0.25">
      <c r="A18" s="60"/>
      <c r="B18" s="60"/>
      <c r="C18" s="60"/>
      <c r="D18" s="60"/>
      <c r="E18" s="60"/>
      <c r="F18" s="60"/>
      <c r="G18" s="60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0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70</v>
      </c>
      <c r="B20" s="26" t="s">
        <v>71</v>
      </c>
      <c r="C20" s="25" t="s">
        <v>72</v>
      </c>
      <c r="D20" s="27" t="s">
        <v>26</v>
      </c>
      <c r="E20" s="28"/>
      <c r="F20" s="28"/>
      <c r="G20" s="28"/>
      <c r="H20" s="29">
        <v>10</v>
      </c>
      <c r="I20" s="30"/>
      <c r="J20" s="29" t="s">
        <v>110</v>
      </c>
      <c r="K20" s="29"/>
      <c r="L20" s="31"/>
      <c r="M20" s="29"/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0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/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0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/>
      <c r="M22" s="29"/>
      <c r="N22" s="32" t="s">
        <v>27</v>
      </c>
      <c r="O22" s="32" t="s">
        <v>32</v>
      </c>
      <c r="P22" s="32">
        <v>413</v>
      </c>
      <c r="Q22" s="32">
        <v>1.04</v>
      </c>
      <c r="R22" s="32">
        <f t="shared" si="1"/>
        <v>0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/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0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/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0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6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/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0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ht="47.25" x14ac:dyDescent="0.25">
      <c r="A35" s="25"/>
      <c r="B35" s="25"/>
      <c r="C35" s="25"/>
      <c r="D35" s="30" t="s">
        <v>62</v>
      </c>
      <c r="E35" s="30"/>
      <c r="F35" s="30"/>
      <c r="G35" s="30"/>
      <c r="H35" s="26"/>
      <c r="I35" s="30"/>
      <c r="J35" s="30"/>
      <c r="K35" s="29"/>
      <c r="L35" s="29"/>
      <c r="M35" s="29"/>
      <c r="N35" s="32" t="s">
        <v>63</v>
      </c>
      <c r="O35" s="32" t="s">
        <v>64</v>
      </c>
      <c r="P35" s="32">
        <v>1358</v>
      </c>
      <c r="Q35" s="32">
        <v>1.06</v>
      </c>
      <c r="R35" s="32">
        <f t="shared" si="2"/>
        <v>0</v>
      </c>
      <c r="S35" s="28"/>
    </row>
    <row r="36" spans="1:19" ht="63.7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63</v>
      </c>
      <c r="O36" s="38" t="s">
        <v>66</v>
      </c>
      <c r="P36" s="38">
        <v>1663</v>
      </c>
      <c r="Q36" s="38">
        <v>1.06</v>
      </c>
      <c r="R36" s="38">
        <f t="shared" si="2"/>
        <v>1762.7800000000002</v>
      </c>
      <c r="S36" s="39"/>
    </row>
    <row r="37" spans="1:19" ht="48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R20+R21+R22+R23+R24+R25+R26+R28+R29+R30+R31+R32+R33+R35+R36+R27+R34</f>
        <v>2323.7800000000002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3.140625" style="45" customWidth="1"/>
    <col min="5" max="16384" width="8.85546875" style="45"/>
  </cols>
  <sheetData>
    <row r="1" spans="1:5" ht="28.5" x14ac:dyDescent="0.25">
      <c r="A1" s="44" t="s">
        <v>73</v>
      </c>
      <c r="B1" s="44"/>
      <c r="C1" s="44"/>
      <c r="D1" s="44"/>
      <c r="E1" s="1"/>
    </row>
    <row r="2" spans="1:5" ht="94.5" x14ac:dyDescent="0.25">
      <c r="A2" s="46" t="s">
        <v>74</v>
      </c>
      <c r="B2" s="47" t="s">
        <v>75</v>
      </c>
      <c r="C2" s="48" t="s">
        <v>111</v>
      </c>
      <c r="D2" s="48" t="s">
        <v>76</v>
      </c>
      <c r="E2" s="1"/>
    </row>
    <row r="3" spans="1:5" ht="126" x14ac:dyDescent="0.25">
      <c r="A3" s="49" t="s">
        <v>77</v>
      </c>
      <c r="B3" s="50" t="s">
        <v>78</v>
      </c>
      <c r="C3" s="51">
        <v>2323.7800000000002</v>
      </c>
      <c r="D3" s="57">
        <v>2323.7800000000002</v>
      </c>
      <c r="E3" s="1"/>
    </row>
    <row r="4" spans="1:5" ht="15.75" x14ac:dyDescent="0.25">
      <c r="A4" s="49" t="s">
        <v>79</v>
      </c>
      <c r="B4" s="50" t="s">
        <v>80</v>
      </c>
      <c r="C4" s="52">
        <v>464.75600000000009</v>
      </c>
      <c r="D4" s="58">
        <f>D3*0.2</f>
        <v>464.75600000000009</v>
      </c>
      <c r="E4" s="1"/>
    </row>
    <row r="5" spans="1:5" ht="110.25" x14ac:dyDescent="0.25">
      <c r="A5" s="49" t="s">
        <v>81</v>
      </c>
      <c r="B5" s="53" t="s">
        <v>82</v>
      </c>
      <c r="C5" s="54">
        <v>2788.5360000000001</v>
      </c>
      <c r="D5" s="57">
        <f>D3+D4</f>
        <v>2788.5360000000001</v>
      </c>
      <c r="E5" s="1"/>
    </row>
    <row r="6" spans="1:5" ht="78.75" x14ac:dyDescent="0.25">
      <c r="A6" s="49" t="s">
        <v>83</v>
      </c>
      <c r="B6" s="53" t="s">
        <v>84</v>
      </c>
      <c r="C6" s="52">
        <v>3276.1577515390891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3275.8797126417753</v>
      </c>
      <c r="E6" s="1"/>
    </row>
    <row r="7" spans="1:5" ht="94.5" x14ac:dyDescent="0.25">
      <c r="A7" s="49" t="s">
        <v>85</v>
      </c>
      <c r="B7" s="50" t="s">
        <v>86</v>
      </c>
      <c r="C7" s="55">
        <v>0</v>
      </c>
      <c r="D7" s="58">
        <v>0</v>
      </c>
      <c r="E7" s="1"/>
    </row>
    <row r="8" spans="1:5" ht="63" x14ac:dyDescent="0.25">
      <c r="A8" s="49" t="s">
        <v>87</v>
      </c>
      <c r="B8" s="50" t="s">
        <v>88</v>
      </c>
      <c r="C8" s="55">
        <v>2788.5360000000001</v>
      </c>
      <c r="D8" s="58">
        <f>D5-D7</f>
        <v>2788.5360000000001</v>
      </c>
      <c r="E8" s="1"/>
    </row>
    <row r="9" spans="1:5" ht="110.25" x14ac:dyDescent="0.25">
      <c r="A9" s="49" t="s">
        <v>89</v>
      </c>
      <c r="B9" s="50" t="s">
        <v>90</v>
      </c>
      <c r="C9" s="55">
        <v>1826.9078500000001</v>
      </c>
      <c r="D9" s="58">
        <f>SUM(D10:D17)</f>
        <v>1826.9078500000001</v>
      </c>
      <c r="E9" s="1"/>
    </row>
    <row r="10" spans="1:5" ht="15.75" x14ac:dyDescent="0.25">
      <c r="A10" s="49" t="s">
        <v>91</v>
      </c>
      <c r="B10" s="50" t="s">
        <v>92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93</v>
      </c>
      <c r="B11" s="50" t="s">
        <v>94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95</v>
      </c>
      <c r="B12" s="50" t="s">
        <v>96</v>
      </c>
      <c r="C12" s="55">
        <v>1298.21768</v>
      </c>
      <c r="D12" s="58">
        <v>1298.21768</v>
      </c>
      <c r="E12" s="59">
        <v>105.561885224957</v>
      </c>
    </row>
    <row r="13" spans="1:5" ht="15.75" x14ac:dyDescent="0.25">
      <c r="A13" s="49" t="s">
        <v>97</v>
      </c>
      <c r="B13" s="50" t="s">
        <v>98</v>
      </c>
      <c r="C13" s="55">
        <v>503.99933000000004</v>
      </c>
      <c r="D13" s="58">
        <v>503.99933000000004</v>
      </c>
      <c r="E13" s="59">
        <v>104.9354</v>
      </c>
    </row>
    <row r="14" spans="1:5" ht="15.75" x14ac:dyDescent="0.25">
      <c r="A14" s="49" t="s">
        <v>99</v>
      </c>
      <c r="B14" s="50" t="s">
        <v>100</v>
      </c>
      <c r="C14" s="55">
        <v>24.690840000000001</v>
      </c>
      <c r="D14" s="58">
        <v>24.690840000000001</v>
      </c>
      <c r="E14" s="59">
        <v>113.87439215858601</v>
      </c>
    </row>
    <row r="15" spans="1:5" ht="15.75" x14ac:dyDescent="0.25">
      <c r="A15" s="49" t="s">
        <v>101</v>
      </c>
      <c r="B15" s="50" t="s">
        <v>102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103</v>
      </c>
      <c r="B16" s="50" t="s">
        <v>104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105</v>
      </c>
      <c r="B17" s="50" t="s">
        <v>106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107</v>
      </c>
      <c r="C18" s="55">
        <v>3.2761577515390892</v>
      </c>
      <c r="D18" s="58">
        <f>D6/1000</f>
        <v>3.2758797126417751</v>
      </c>
      <c r="E18" s="1"/>
    </row>
    <row r="19" spans="1:5" ht="141.75" x14ac:dyDescent="0.25">
      <c r="A19" s="49">
        <v>9</v>
      </c>
      <c r="B19" s="50" t="s">
        <v>108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109</v>
      </c>
      <c r="C20" s="54">
        <v>3.2761577515390892</v>
      </c>
      <c r="D20" s="57">
        <f>D18+D19</f>
        <v>3.2758797126417751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20-1-06-1-01-04-2-0362</vt:lpstr>
      <vt:lpstr>T6</vt:lpstr>
      <vt:lpstr>'20-1-06-1-01-04-2-0362'!Заголовки_для_печати</vt:lpstr>
      <vt:lpstr>'20-1-06-1-01-04-2-0362'!Область_печати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2021-02-13T10:56:29Z</dcterms:created>
  <dcterms:modified xsi:type="dcterms:W3CDTF">2023-10-24T08:47:05Z</dcterms:modified>
</cp:coreProperties>
</file>