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0933\"/>
    </mc:Choice>
  </mc:AlternateContent>
  <xr:revisionPtr revIDLastSave="0" documentId="14_{C02EB176-D982-402F-8A4B-E6F7841D7E2E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M20" i="34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<sst xmlns="http://schemas.openxmlformats.org/spreadsheetml/2006/main" count="114" uniqueCount="109">
  <si>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</si>
  <si>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</si>
  <si>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</si>
  <si>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</si>
  <si>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</si>
  <si>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</si>
  <si>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</si>
  <si>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</si>
  <si>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</si>
  <si>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</si>
  <si>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</si>
  <si>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</si>
  <si>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</si>
  <si>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</si>
  <si>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</si>
  <si>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</si>
  <si>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</si>
  <si>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</si>
  <si>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</si>
  <si>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</si>
  <si>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</si>
  <si>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</si>
  <si>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</si>
  <si>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</si>
  <si>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</si>
  <si>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</si>
  <si>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</si>
  <si>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</si>
  <si>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</si>
  <si>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</si>
  <si>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</si>
  <si>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</si>
  <si>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</si>
  <si>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</si>
  <si>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</si>
  <si>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</si>
  <si>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Н1-04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</si>
  <si>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</si>
  <si>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</si>
  <si>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</si>
  <si>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</si>
  <si>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</si>
  <si>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</si>
  <si>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</si>
  <si>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</si>
  <si>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</si>
  <si>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</si>
  <si>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</si>
  <si>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</si>
  <si>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</si>
  <si>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</si>
  <si>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</si>
  <si>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</si>
  <si>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</si>
  <si>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</si>
  <si>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</si>
  <si>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</si>
  <si>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</si>
  <si>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</si>
  <si>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</si>
  <si>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</si>
  <si>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Б2-02-4</t>
  </si>
  <si>
    <t>УНЦ КЛ 6-500 кВ (с алюминиевой жилой) (тыс. руб.)</t>
  </si>
  <si>
    <t>10</t>
  </si>
  <si>
    <t>Стр-во 2КЛ-10 кВ от места врезки в КЛ-10 кВ "ТП-011-ТП-012" до проек-й 2БКТП-10/0,4 кВ в п.Токсово Всев-го р-на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</si>
  <si>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</si>
  <si>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</si>
  <si>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2КЛ-10 кВ от места врезки в КЛ-10 кВ "ТП-011 - ТП-012" до проектируемой 2БКТП-10/0,4 кВ в п. Токсово Всеволожского района ЛО (20-1-17-1-08-03-0-0933)</t>
  </si>
  <si>
    <t>L_20-1-17-1-08-03-0-0933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</si>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</sst>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59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60</v>
      </c>
      <c r="H20" s="56" t="s">
        <v>63</v>
      </c>
      <c r="I20" s="44">
        <v>2</v>
      </c>
      <c r="J20" s="32" t="s">
        <v>106</v>
      </c>
      <c r="K20" s="80"/>
      <c r="L20" s="44">
        <v>0</v>
      </c>
      <c r="M20" s="44">
        <f>M21-M24</f>
        <v>0.12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0</v>
      </c>
      <c r="S20" s="29"/>
    </row>
    <row r="21" spans="1:19" ht="30.75" customHeight="1" x14ac:dyDescent="0.25">
      <c r="A21" s="42"/>
      <c r="B21" s="39"/>
      <c r="C21" s="39"/>
      <c r="D21" s="21" t="s">
        <v>62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0.22</v>
      </c>
      <c r="N21" s="44" t="s">
        <v>28</v>
      </c>
      <c r="O21" s="44" t="s">
        <v>58</v>
      </c>
      <c r="P21" s="44">
        <v>3055</v>
      </c>
      <c r="Q21" s="26">
        <v>1.08</v>
      </c>
      <c r="R21" s="26">
        <f>M21*P21*Q21*L21</f>
        <v>1451.7360000000001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0.1</v>
      </c>
      <c r="N24" s="26" t="s">
        <v>35</v>
      </c>
      <c r="O24" s="44" t="s">
        <v>36</v>
      </c>
      <c r="P24" s="44">
        <v>23636</v>
      </c>
      <c r="Q24" s="26">
        <v>1.08</v>
      </c>
      <c r="R24" s="26">
        <f>M24*P24*Q24*L24</f>
        <v>2552.6880000000001</v>
      </c>
      <c r="S24" s="29"/>
    </row>
    <row r="25" spans="1:19" ht="31.5" x14ac:dyDescent="0.25">
      <c r="A25" s="42"/>
      <c r="B25" s="39"/>
      <c r="C25" s="39"/>
      <c r="D25" s="21" t="s">
        <v>37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38</v>
      </c>
      <c r="O25" s="26" t="s">
        <v>39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40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38</v>
      </c>
      <c r="O26" s="26" t="s">
        <v>41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42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43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44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45</v>
      </c>
      <c r="O28" s="26" t="s">
        <v>46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47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48</v>
      </c>
      <c r="O29" s="26" t="s">
        <v>49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50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51</v>
      </c>
      <c r="O30" s="26" t="s">
        <v>52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53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54</v>
      </c>
      <c r="O31" s="26" t="s">
        <v>55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56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0.22</v>
      </c>
      <c r="N32" s="27" t="s">
        <v>28</v>
      </c>
      <c r="O32" s="27" t="s">
        <v>57</v>
      </c>
      <c r="P32" s="27">
        <v>611</v>
      </c>
      <c r="Q32" s="27">
        <v>1</v>
      </c>
      <c r="R32" s="27">
        <f t="shared" si="1"/>
        <v>134.41999999999999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6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4138.8440000000001</v>
      </c>
      <c r="D3" s="77">
        <v>4138.8440000000001</v>
      </c>
      <c r="E3" s="48"/>
    </row>
    <row r="4" spans="1:5" ht="15.75" x14ac:dyDescent="0.25">
      <c r="A4" s="69" t="s">
        <v>75</v>
      </c>
      <c r="B4" s="70" t="s">
        <v>76</v>
      </c>
      <c r="C4" s="72">
        <v>827.76880000000006</v>
      </c>
      <c r="D4" s="78">
        <f>D3*0.2</f>
        <v>827.76880000000006</v>
      </c>
      <c r="E4" s="48"/>
    </row>
    <row r="5" spans="1:5" ht="110.25" x14ac:dyDescent="0.25">
      <c r="A5" s="69" t="s">
        <v>77</v>
      </c>
      <c r="B5" s="73" t="s">
        <v>78</v>
      </c>
      <c r="C5" s="74">
        <v>4966.6127999999999</v>
      </c>
      <c r="D5" s="77">
        <f>D3+D4</f>
        <v>4966.6127999999999</v>
      </c>
      <c r="E5" s="48"/>
    </row>
    <row r="6" spans="1:5" ht="78.75" x14ac:dyDescent="0.25">
      <c r="A6" s="69" t="s">
        <v>79</v>
      </c>
      <c r="B6" s="73" t="s">
        <v>80</v>
      </c>
      <c r="C6" s="72">
        <v>6133.7294009985435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6506.3060568881192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4966.6127999999999</v>
      </c>
      <c r="D8" s="78">
        <f>D5-D7</f>
        <v>4966.6127999999999</v>
      </c>
      <c r="E8" s="48"/>
    </row>
    <row r="9" spans="1:5" ht="110.25" x14ac:dyDescent="0.25">
      <c r="A9" s="69" t="s">
        <v>85</v>
      </c>
      <c r="B9" s="70" t="s">
        <v>86</v>
      </c>
      <c r="C9" s="75">
        <v>2503.1084199999996</v>
      </c>
      <c r="D9" s="78">
        <f>SUM(D10:D17)</f>
        <v>3275.2918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1877.1187999999997</v>
      </c>
      <c r="D13" s="78">
        <v>1877.1187999999997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625.98961999999995</v>
      </c>
      <c r="D14" s="78">
        <v>264.14874000000003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1134.0242599999999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6.1337294009985435</v>
      </c>
      <c r="D18" s="78">
        <f>D6/1000</f>
        <v>6.5063060568881195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6.1337294009985435</v>
      </c>
      <c r="D20" s="77">
        <f>D18+D19</f>
        <v>6.5063060568881195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2023-10-24T08:52:31Z</dcterms:modified>
</cp:coreProperties>
</file>