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431\"/>
    </mc:Choice>
  </mc:AlternateContent>
  <xr:revisionPtr revIDLastSave="0" documentId="14_{51917C12-A2B5-485E-BB06-7AB7255FD654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8-03-0-1431" sheetId="1" r:id="rId1"/>
    <sheet name="T6" sheetId="2" r:id="rId2"/>
  </sheets>
  <definedNames>
    <definedName name="_xlnm.Print_Titles" localSheetId="0">'20-1-06-1-08-03-0-1431'!$19:$19</definedName>
    <definedName name="_xlnm.Print_Area" localSheetId="0">'20-1-06-1-08-03-0-1431'!$A$1:$S$37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<sst xmlns="http://schemas.openxmlformats.org/spreadsheetml/2006/main" count="123" uniqueCount="114">
  <si>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</si>
  <si>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</si>
  <si>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</si>
  <si>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</si>
  <si>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</si>
  <si>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</si>
  <si>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</si>
  <si>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</si>
  <si>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</si>
  <si>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</si>
  <si>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</si>
  <si>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</si>
  <si>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</si>
  <si>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</si>
  <si>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</si>
  <si>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</si>
  <si>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</si>
  <si>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</si>
  <si>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</si>
  <si>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</si>
  <si>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</si>
  <si>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</si>
  <si>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</si>
  <si>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</si>
  <si>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</si>
  <si>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</si>
  <si>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</si>
  <si>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</si>
  <si>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</si>
  <si>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</si>
  <si>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К1-08-2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</si>
  <si>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</si>
  <si>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</si>
  <si>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</si>
  <si>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</si>
  <si>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</si>
  <si>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</si>
  <si>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</si>
  <si>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</si>
  <si>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</si>
  <si>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</si>
  <si>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</si>
  <si>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</si>
  <si>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</si>
  <si>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</si>
  <si>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</si>
  <si>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</si>
  <si>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</si>
  <si>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</si>
  <si>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</si>
  <si>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</si>
  <si>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</si>
  <si>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</si>
  <si>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</si>
  <si>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</si>
  <si>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</si>
  <si>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</si>
  <si>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</si>
  <si>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</si>
  <si>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</si>
  <si>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</si>
  <si>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Ф1-08-2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</si>
  <si>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</si>
  <si>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</si>
  <si>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</si>
  <si>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</si>
  <si>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</si>
  <si>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</si>
  <si>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</si>
  <si>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</si>
  <si>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</si>
  <si>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</si>
  <si>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Гатч, Стр-во КЛ-10 кВ от ВЛ-10 кВ ТП-67 ТП-13 (инв № БП-000844) фид.6 до проектируемой КТП-10/0,4 кВ (1 эт) на участке заявителя в р-не Промзона Сиверского г.п. Гатчинского р-на ЛО (20-1-06-1-08-03-0-1431)</t>
  </si>
  <si>
    <t>L_20-1-06-1-08-03-0-1431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</si>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</sst>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7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28515625" style="4" customWidth="1"/>
    <col min="14" max="14" width="15.42578125" style="5" customWidth="1"/>
    <col min="15" max="15" width="11" style="5" customWidth="1"/>
    <col min="16" max="16" width="18.5703125" style="5" customWidth="1"/>
    <col min="17" max="17" width="26" style="5" customWidth="1"/>
    <col min="18" max="18" width="16.1406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0.11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255.2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0.11</v>
      </c>
      <c r="N21" s="31" t="s">
        <v>27</v>
      </c>
      <c r="O21" s="31" t="s">
        <v>30</v>
      </c>
      <c r="P21" s="31">
        <v>3055</v>
      </c>
      <c r="Q21" s="31">
        <v>1.08</v>
      </c>
      <c r="R21" s="31">
        <f>M21*P21*Q21</f>
        <v>362.93400000000003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/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35676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0.11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18.37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1247.5039999999999</v>
      </c>
      <c r="S37" s="43" t="s">
        <v>69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2.285156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1247.5039999999999</v>
      </c>
      <c r="D3" s="57">
        <v>1247.5039999999999</v>
      </c>
      <c r="E3" s="1"/>
    </row>
    <row r="4" spans="1:5" ht="15.75" x14ac:dyDescent="0.25">
      <c r="A4" s="49" t="s">
        <v>80</v>
      </c>
      <c r="B4" s="50" t="s">
        <v>81</v>
      </c>
      <c r="C4" s="52">
        <v>249.5008</v>
      </c>
      <c r="D4" s="58">
        <f>D3*0,2</f>
        <v>249.5008</v>
      </c>
      <c r="E4" s="1"/>
    </row>
    <row r="5" spans="1:5" ht="110.25" x14ac:dyDescent="0.25">
      <c r="A5" s="49" t="s">
        <v>82</v>
      </c>
      <c r="B5" s="53" t="s">
        <v>83</v>
      </c>
      <c r="C5" s="54">
        <v>1497.0047999999999</v>
      </c>
      <c r="D5" s="57">
        <f>D3+D4</f>
        <v>1497.0047999999999</v>
      </c>
      <c r="E5" s="1"/>
    </row>
    <row r="6" spans="1:5" ht="78.75" x14ac:dyDescent="0.25">
      <c r="A6" s="49" t="s">
        <v>84</v>
      </c>
      <c r="B6" s="53" t="s">
        <v>85</v>
      </c>
      <c r="C6" s="52">
        <v>1900.3248153073989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1957.2540174030989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1497.0047999999999</v>
      </c>
      <c r="D8" s="58">
        <f>D5-D7</f>
        <v>1497.0047999999999</v>
      </c>
      <c r="E8" s="1"/>
    </row>
    <row r="9" spans="1:5" ht="110.25" x14ac:dyDescent="0.25">
      <c r="A9" s="49" t="s">
        <v>90</v>
      </c>
      <c r="B9" s="50" t="s">
        <v>91</v>
      </c>
      <c r="C9" s="55">
        <v>830.99937999999997</v>
      </c>
      <c r="D9" s="58">
        <f>СУММ(D10:D17)</f>
        <v>830.99937999999997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175.87222000000003</v>
      </c>
      <c r="D13" s="58">
        <v>175.87222000000003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655.12716</v>
      </c>
      <c r="D14" s="58">
        <v>655.12716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1.9003248153073988</v>
      </c>
      <c r="D18" s="58">
        <f>D6/1000</f>
        <v>1.957254017403099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1.9003248153073988</v>
      </c>
      <c r="D20" s="57">
        <f>D18+D19</f>
        <v>1.957254017403099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20-1-06-1-08-03-0-1431</vt:lpstr>
      <vt:lpstr>T6</vt:lpstr>
      <vt:lpstr>'20-1-06-1-08-03-0-1431'!Заголовки_для_печати</vt:lpstr>
      <vt:lpstr>'20-1-06-1-08-03-0-1431'!Область_печати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2021-02-14T07:01:23Z</dcterms:created>
  <dcterms:modified xsi:type="dcterms:W3CDTF">2023-10-24T08:51:38Z</dcterms:modified>
</cp:coreProperties>
</file>