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1-1-10-0-01-07-0-0468\"/>
    </mc:Choice>
  </mc:AlternateContent>
  <xr:revisionPtr revIDLastSave="0" documentId="14_{EDD958C8-AD76-4F65-9A9C-54F41DF3D4CF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localSheetId="1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localSheetId="1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localSheetId="1" hidden="1">{"glc1",#N/A,FALSE,"GLC";"glc2",#N/A,FALSE,"GLC";"glc3",#N/A,FALSE,"GLC";"glc4",#N/A,FALSE,"GLC";"glc5",#N/A,FALSE,"GLC"}</definedName>
    <definedName name="__wrn2" hidden="1">{"glc1",#N/A,FALSE,"GLC";"glc2",#N/A,FALSE,"GLC";"glc3",#N/A,FALSE,"GLC";"glc4",#N/A,FALSE,"GLC";"glc5",#N/A,FALSE,"GLC"}</definedName>
    <definedName name="__wrn222" localSheetId="1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localSheetId="1" hidden="1">{"glc1",#N/A,FALSE,"GLC";"glc2",#N/A,FALSE,"GLC";"glc3",#N/A,FALSE,"GLC";"glc4",#N/A,FALSE,"GLC";"glc5",#N/A,FALSE,"GLC"}</definedName>
    <definedName name="_wrn2" hidden="1">{"glc1",#N/A,FALSE,"GLC";"glc2",#N/A,FALSE,"GLC";"glc3",#N/A,FALSE,"GLC";"glc4",#N/A,FALSE,"GLC";"glc5",#N/A,FALSE,"GLC"}</definedName>
    <definedName name="_wrn222" localSheetId="1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localSheetId="1" hidden="1">{"glc1",#N/A,FALSE,"GLC";"glc2",#N/A,FALSE,"GLC";"glc3",#N/A,FALSE,"GLC";"glc4",#N/A,FALSE,"GLC";"glc5",#N/A,FALSE,"GLC"}</definedName>
    <definedName name="wrn" hidden="1">{"glc1",#N/A,FALSE,"GLC";"glc2",#N/A,FALSE,"GLC";"glc3",#N/A,FALSE,"GLC";"glc4",#N/A,FALSE,"GLC";"glc5",#N/A,FALSE,"GLC"}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localSheetId="1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localSheetId="1" hidden="1">{"assets",#N/A,FALSE,"historicBS";"liab",#N/A,FALSE,"historicBS";"is",#N/A,FALSE,"historicIS";"ratios",#N/A,FALSE,"ratios"}</definedName>
    <definedName name="wrn.basicfin." hidden="1">{"assets",#N/A,FALSE,"historicBS";"liab",#N/A,FALSE,"historicBS";"is",#N/A,FALSE,"historicIS";"ratios",#N/A,FALSE,"ratios"}</definedName>
    <definedName name="wrn.basicfin.2" localSheetId="1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localSheetId="1" hidden="1">{#N/A,#N/A,TRUE,"Engineering Dept";#N/A,#N/A,TRUE,"Sales Dept";#N/A,#N/A,TRUE,"Marketing Dept";#N/A,#N/A,TRUE,"Admin Dept"}</definedName>
    <definedName name="wrn.Departmentals." hidden="1">{#N/A,#N/A,TRUE,"Engineering Dept";#N/A,#N/A,TRUE,"Sales Dept";#N/A,#N/A,TRUE,"Marketing Dept";#N/A,#N/A,TRUE,"Admin Dept"}</definedName>
    <definedName name="wrn.Departments." localSheetId="1" hidden="1">{#N/A,#N/A,FALSE,"Engineering Dept";#N/A,#N/A,FALSE,"Sales Dept";#N/A,#N/A,FALSE,"Marketing Dept";#N/A,#N/A,FALSE,"Admin Dept";#N/A,#N/A,FALSE,"Total Operating Expenses"}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localSheetId="1" hidden="1">{#N/A,#N/A,TRUE,"Balance Sheet";#N/A,#N/A,TRUE,"Income Statement";#N/A,#N/A,TRUE,"Statement of Cash Flows";#N/A,#N/A,TRUE,"Key Indicators"}</definedName>
    <definedName name="wrn.Financials." hidden="1">{#N/A,#N/A,TRUE,"Balance Sheet";#N/A,#N/A,TRUE,"Income Statement";#N/A,#N/A,TRUE,"Statement of Cash Flows";#N/A,#N/A,TRUE,"Key Indicators"}</definedName>
    <definedName name="wrn.glc." localSheetId="1" hidden="1">{"glcbs",#N/A,FALSE,"GLCBS";"glccsbs",#N/A,FALSE,"GLCCSBS";"glcis",#N/A,FALSE,"GLCIS";"glccsis",#N/A,FALSE,"GLCCSIS";"glcrat1",#N/A,FALSE,"GLC-ratios1"}</definedName>
    <definedName name="wrn.glc." hidden="1">{"glcbs",#N/A,FALSE,"GLCBS";"glccsbs",#N/A,FALSE,"GLCCSBS";"glcis",#N/A,FALSE,"GLCIS";"glccsis",#N/A,FALSE,"GLCCSIS";"glcrat1",#N/A,FALSE,"GLC-ratios1"}</definedName>
    <definedName name="wrn.glcpromonte." localSheetId="1" hidden="1">{"glc1",#N/A,FALSE,"GLC";"glc2",#N/A,FALSE,"GLC";"glc3",#N/A,FALSE,"GLC";"glc4",#N/A,FALSE,"GLC";"glc5",#N/A,FALSE,"GLC"}</definedName>
    <definedName name="wrn.glcpromonte." hidden="1">{"glc1",#N/A,FALSE,"GLC";"glc2",#N/A,FALSE,"GLC";"glc3",#N/A,FALSE,"GLC";"glc4",#N/A,FALSE,"GLC";"glc5",#N/A,FALSE,"GLC"}</definedName>
    <definedName name="wrn.print.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1" hidden="1">{#N/A,#N/A,FALSE,"Aging Summary";#N/A,#N/A,FALSE,"Ratio Analysis";#N/A,#N/A,FALSE,"Test 120 Day Accts";#N/A,#N/A,FALSE,"Tickmarks"}</definedName>
    <definedName name="вс" hidden="1">{#N/A,#N/A,FALSE,"Aging Summary";#N/A,#N/A,FALSE,"Ratio Analysis";#N/A,#N/A,FALSE,"Test 120 Day Accts";#N/A,#N/A,FALSE,"Tickmarks"}</definedName>
    <definedName name="_xlnm.Print_Titles" localSheetId="0">КоррИПР!$20:$20</definedName>
    <definedName name="_xlnm.Print_Area" localSheetId="1">'T6'!$A$1:$D$20</definedName>
    <definedName name="_xlnm.Print_Area" localSheetId="0">КоррИПР!$A$16:$J$39</definedName>
    <definedName name="пс40">#REF!</definedName>
    <definedName name="ф1" localSheetId="1" hidden="1">{#N/A,#N/A,FALSE,"Aging Summary";#N/A,#N/A,FALSE,"Ratio Analysis";#N/A,#N/A,FALSE,"Test 120 Day Accts";#N/A,#N/A,FALSE,"Tickmarks"}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</calcChain>
</file>

<file path=xl/sharedStrings.xml><?xml version="1.0" encoding="utf-8"?>
<sst xmlns="http://schemas.openxmlformats.org/spreadsheetml/2006/main" count="175" uniqueCount="117">
  <si>
    <t>№ п/п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</si>
  <si>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</si>
  <si>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</si>
  <si>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</si>
  <si>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</si>
  <si>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</si>
  <si>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</si>
  <si>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</si>
  <si>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</si>
  <si>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</si>
  <si>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нд</t>
  </si>
  <si>
    <t>1 ед.</t>
  </si>
  <si>
    <t>Проектирование</t>
  </si>
  <si>
    <t xml:space="preserve">Проектно-изыскательские работы </t>
  </si>
  <si>
    <t>1 объект</t>
  </si>
  <si>
    <t>Итого объем финансовых потребностей,                 тыс рублей (без НДС)</t>
  </si>
  <si>
    <t xml:space="preserve">ПС </t>
  </si>
  <si>
    <t xml:space="preserve">УНЦ контрольного (силового ) кабеля  </t>
  </si>
  <si>
    <t>сечение жилы 2,5 мм2</t>
  </si>
  <si>
    <t>1 км</t>
  </si>
  <si>
    <t>1</t>
  </si>
  <si>
    <t>4</t>
  </si>
  <si>
    <t>Н3-02-2</t>
  </si>
  <si>
    <t>1 ячейка</t>
  </si>
  <si>
    <t>Подготовка и устройство территории ПС (ЗПС)</t>
  </si>
  <si>
    <t>1 м2</t>
  </si>
  <si>
    <t>Б1-05</t>
  </si>
  <si>
    <t xml:space="preserve"> УНЦ  ячейки трансформатора 35-500 кВ </t>
  </si>
  <si>
    <t>1 м по трассе</t>
  </si>
  <si>
    <t>Н2-02</t>
  </si>
  <si>
    <t>Т4-01-1</t>
  </si>
  <si>
    <t>мощность-2МВА,Т 35/НН</t>
  </si>
  <si>
    <t>2</t>
  </si>
  <si>
    <t>УНЦ РЗА и прочие шкафы (панели)</t>
  </si>
  <si>
    <t>И12-08</t>
  </si>
  <si>
    <t>3</t>
  </si>
  <si>
    <t>6</t>
  </si>
  <si>
    <t>УНЦ защитных конструкций ПС (тыс.руб.)</t>
  </si>
  <si>
    <t>У3-02</t>
  </si>
  <si>
    <t>5</t>
  </si>
  <si>
    <t>У4-01</t>
  </si>
  <si>
    <t>1 м периметра ПС</t>
  </si>
  <si>
    <t>М3-02</t>
  </si>
  <si>
    <t>1м2</t>
  </si>
  <si>
    <t>проезжая часть</t>
  </si>
  <si>
    <t>УНЦ на внутриплощадочные дороги ПС  и проезды (тыс.руб)</t>
  </si>
  <si>
    <t>УНЦ элементов ПС с устройством фундаментов</t>
  </si>
  <si>
    <t>Разъединитель на три полюса</t>
  </si>
  <si>
    <t>35</t>
  </si>
  <si>
    <t>И5-06-2</t>
  </si>
  <si>
    <t>7</t>
  </si>
  <si>
    <t>8.</t>
  </si>
  <si>
    <t>УНЦ кабельных сооружений для прокладки кабельной линии (тыс. руб.)</t>
  </si>
  <si>
    <t>9</t>
  </si>
  <si>
    <t>УНЦ системы оперативного постоянного тока и собственных нужд ПС</t>
  </si>
  <si>
    <t>номинальный ток 630 А</t>
  </si>
  <si>
    <t>И13-07</t>
  </si>
  <si>
    <t>10</t>
  </si>
  <si>
    <t>11</t>
  </si>
  <si>
    <t>УНЦ комплексная система безопасности ПС</t>
  </si>
  <si>
    <t>1 точка наблюдения</t>
  </si>
  <si>
    <t>И15-05</t>
  </si>
  <si>
    <t>1 точка доступа</t>
  </si>
  <si>
    <t>И15-07</t>
  </si>
  <si>
    <t>12</t>
  </si>
  <si>
    <t>И15-01</t>
  </si>
  <si>
    <t>13</t>
  </si>
  <si>
    <t>14</t>
  </si>
  <si>
    <t>И15-02</t>
  </si>
  <si>
    <t>1м периметра ПС</t>
  </si>
  <si>
    <t>И15-09</t>
  </si>
  <si>
    <t>И15-10</t>
  </si>
  <si>
    <t>15</t>
  </si>
  <si>
    <t>16</t>
  </si>
  <si>
    <t>17</t>
  </si>
  <si>
    <t>18</t>
  </si>
  <si>
    <t>19</t>
  </si>
  <si>
    <t>П6-09</t>
  </si>
  <si>
    <t>Наименование показателя</t>
  </si>
  <si>
    <t>НДС (20%)</t>
  </si>
  <si>
    <t>Объем финансовых потребностей ОФППРУНЦ (в прогнозных ценах с НДС)</t>
  </si>
  <si>
    <t xml:space="preserve">Объем финансовых потребностей DОФПУНЦd  (с НДС) 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</si>
  <si>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</si>
  <si>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</si>
  <si>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</si>
  <si>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</si>
  <si>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</si>
  <si>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</si>
  <si>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</si>
  <si>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</si>
  <si>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</si>
  <si>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</si>
  <si>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</si>
  <si>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</si>
  <si>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</si>
  <si>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</si>
  <si>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</si>
  <si>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</si>
  <si>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</si>
  <si>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</si>
  <si>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</si>
  <si>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</si>
  <si>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Приложение 4 к Приказу ______ от ___ сентября 2020 года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</si>
  <si>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</si>
  <si>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Тосно, РК оборудования ПС-35/10 кВ «Радофинниково (инв.№ 210000723) (21-1-10-0-01-07-0-0468)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</si>
  <si>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</si>
  <si>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Итого объем финансовых потребностей, в ценах, в которых рассчитаны укрупненные нормативы цены (без НДС)</t>
  </si>
  <si>
    <t>Итого объем финансовых потребностей ОФПУНЦd, определенный в текущих ценах (с НДС)</t>
  </si>
  <si>
    <t xml:space="preserve">Фактический объем финансирования инвестиций по инвестиционному проекту Фd на 01.01.2018 (с НДС) </t>
  </si>
  <si>
    <t>Объем финансирования инвестиций по инвестиционному проекту ОФПРвсего (в прогнозных ценах с НДС), в том числе:</t>
  </si>
  <si>
    <t>Наименование</t>
  </si>
  <si>
    <t>Единицы измерения</t>
  </si>
  <si>
    <t>Укрупненный норматив цены, тыс рублей (без НДС)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</si>
  <si>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акционерного общества "ЛОЭСК - Электрические сети Санкт-Петербурга и Ленинградской области"</t>
    </r>
  </si>
  <si>
    <t>Год раскрытия информации: 2022</t>
  </si>
  <si>
    <t>полное наименование субъекта электроэнергетики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</si>
  <si>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проекта: </t>
    </r>
    <r>
      <rPr>
        <u/>
        <sz val="12"/>
        <rFont val="Times New Roman"/>
        <family val="1"/>
        <charset val="204"/>
      </rPr>
      <t>Распоряжение Первого заместителя генерального директора АО "ЛОЭСК" от 31.12.2020 № 65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</si>
</sst>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3" fillId="0" borderId="0"/>
    <xf numFmtId="0" fontId="2" fillId="0" borderId="0"/>
    <xf numFmtId="0" fontId="7" fillId="0" borderId="0">
      <protection locked="0"/>
    </xf>
    <xf numFmtId="0" fontId="9" fillId="0" borderId="0"/>
    <xf numFmtId="0" fontId="7" fillId="0" borderId="0"/>
    <xf numFmtId="164" fontId="9" fillId="0" borderId="0" applyFont="0" applyFill="0" applyBorder="0" applyAlignment="0" applyProtection="0"/>
    <xf numFmtId="0" fontId="1" fillId="0" borderId="0"/>
    <xf numFmtId="0" fontId="3" fillId="0" borderId="0"/>
  </cellStyleXfs>
  <cellXfs count="74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8" fillId="0" borderId="0" xfId="3" applyFont="1" applyBorder="1" applyAlignment="1" applyProtection="1">
      <alignment horizontal="centerContinuous" vertical="center" wrapText="1"/>
    </xf>
    <xf numFmtId="0" fontId="9" fillId="0" borderId="0" xfId="4"/>
    <xf numFmtId="0" fontId="4" fillId="0" borderId="5" xfId="5" applyFont="1" applyBorder="1" applyAlignment="1" applyProtection="1">
      <alignment horizontal="center" vertical="center" wrapText="1"/>
    </xf>
    <xf numFmtId="0" fontId="4" fillId="0" borderId="6" xfId="5" applyFont="1" applyBorder="1" applyAlignment="1" applyProtection="1">
      <alignment horizontal="center" vertical="center" wrapText="1"/>
    </xf>
    <xf numFmtId="0" fontId="4" fillId="0" borderId="1" xfId="5" applyFont="1" applyBorder="1" applyAlignment="1" applyProtection="1">
      <alignment horizontal="center" vertical="center" wrapText="1"/>
    </xf>
    <xf numFmtId="49" fontId="3" fillId="0" borderId="5" xfId="5" applyNumberFormat="1" applyFont="1" applyBorder="1" applyAlignment="1" applyProtection="1">
      <alignment horizontal="center" vertical="center" wrapText="1"/>
    </xf>
    <xf numFmtId="0" fontId="3" fillId="0" borderId="5" xfId="5" applyFont="1" applyBorder="1" applyAlignment="1" applyProtection="1">
      <alignment horizontal="left" vertical="center" wrapText="1"/>
    </xf>
    <xf numFmtId="4" fontId="4" fillId="0" borderId="7" xfId="5" applyNumberFormat="1" applyFont="1" applyBorder="1" applyAlignment="1" applyProtection="1">
      <alignment horizontal="center" vertical="center" wrapText="1"/>
    </xf>
    <xf numFmtId="4" fontId="3" fillId="0" borderId="6" xfId="5" applyNumberFormat="1" applyFont="1" applyBorder="1" applyAlignment="1" applyProtection="1">
      <alignment horizontal="center" vertical="center" wrapText="1"/>
    </xf>
    <xf numFmtId="0" fontId="4" fillId="0" borderId="5" xfId="5" applyFont="1" applyBorder="1" applyAlignment="1" applyProtection="1">
      <alignment horizontal="left" vertical="center" wrapText="1"/>
    </xf>
    <xf numFmtId="4" fontId="4" fillId="0" borderId="5" xfId="5" applyNumberFormat="1" applyFont="1" applyBorder="1" applyAlignment="1" applyProtection="1">
      <alignment horizontal="center" vertical="center" wrapText="1"/>
    </xf>
    <xf numFmtId="4" fontId="3" fillId="0" borderId="5" xfId="5" applyNumberFormat="1" applyFont="1" applyBorder="1" applyAlignment="1" applyProtection="1">
      <alignment horizontal="center" vertical="center" wrapText="1"/>
    </xf>
    <xf numFmtId="4" fontId="10" fillId="0" borderId="0" xfId="3" applyNumberFormat="1" applyFont="1" applyProtection="1"/>
    <xf numFmtId="49" fontId="3" fillId="0" borderId="0" xfId="1" applyNumberFormat="1" applyAlignment="1">
      <alignment horizontal="center"/>
    </xf>
    <xf numFmtId="0" fontId="3" fillId="0" borderId="0" xfId="1" applyAlignment="1">
      <alignment wrapText="1"/>
    </xf>
    <xf numFmtId="0" fontId="3" fillId="0" borderId="0" xfId="1" applyAlignment="1">
      <alignment horizontal="center" wrapText="1"/>
    </xf>
    <xf numFmtId="0" fontId="3" fillId="0" borderId="0" xfId="1" applyAlignment="1">
      <alignment horizontal="center"/>
    </xf>
    <xf numFmtId="0" fontId="1" fillId="0" borderId="0" xfId="7" applyAlignment="1">
      <alignment horizontal="right"/>
    </xf>
    <xf numFmtId="0" fontId="3" fillId="0" borderId="0" xfId="1"/>
    <xf numFmtId="0" fontId="11" fillId="0" borderId="0" xfId="1" applyFont="1" applyAlignment="1">
      <alignment vertical="center"/>
    </xf>
    <xf numFmtId="0" fontId="11" fillId="0" borderId="0" xfId="1" applyFont="1"/>
    <xf numFmtId="0" fontId="3" fillId="0" borderId="0" xfId="1" applyAlignment="1">
      <alignment vertical="center"/>
    </xf>
    <xf numFmtId="49" fontId="3" fillId="0" borderId="0" xfId="1" applyNumberFormat="1"/>
    <xf numFmtId="0" fontId="10" fillId="0" borderId="0" xfId="4" applyFont="1" applyAlignment="1">
      <alignment vertical="top"/>
    </xf>
    <xf numFmtId="0" fontId="12" fillId="0" borderId="0" xfId="4" applyFont="1"/>
    <xf numFmtId="0" fontId="4" fillId="0" borderId="0" xfId="1" applyFont="1" applyAlignment="1">
      <alignment vertical="center"/>
    </xf>
    <xf numFmtId="0" fontId="13" fillId="0" borderId="0" xfId="1" applyFont="1"/>
    <xf numFmtId="0" fontId="0" fillId="0" borderId="0" xfId="0" applyFill="1"/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15" fillId="0" borderId="0" xfId="7" applyFont="1" applyAlignment="1">
      <alignment horizontal="right"/>
    </xf>
    <xf numFmtId="0" fontId="3" fillId="0" borderId="0" xfId="1" applyAlignment="1">
      <alignment horizontal="center" vertical="center"/>
    </xf>
    <xf numFmtId="4" fontId="4" fillId="0" borderId="1" xfId="5" applyNumberFormat="1" applyFont="1" applyFill="1" applyBorder="1" applyAlignment="1" applyProtection="1">
      <alignment horizontal="center" vertical="center" wrapText="1"/>
    </xf>
    <xf numFmtId="4" fontId="3" fillId="0" borderId="1" xfId="5" applyNumberFormat="1" applyFont="1" applyFill="1" applyBorder="1" applyAlignment="1" applyProtection="1">
      <alignment horizontal="center" vertical="center" wrapText="1"/>
    </xf>
    <xf numFmtId="165" fontId="14" fillId="0" borderId="2" xfId="8" applyNumberFormat="1" applyFont="1" applyFill="1" applyBorder="1" applyAlignment="1" applyProtection="1">
      <alignment horizontal="center" vertical="center"/>
      <protection locked="0"/>
    </xf>
    <xf numFmtId="0" fontId="11" fillId="0" borderId="0" xfId="1" applyFont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9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" xfId="2" xr:uid="{00000000-0005-0000-0000-000003000000}"/>
    <cellStyle name="Обычный 2 2" xfId="3" xr:uid="{00000000-0005-0000-0000-000004000000}"/>
    <cellStyle name="Обычный 2 3" xfId="7" xr:uid="{00000000-0005-0000-0000-000005000000}"/>
    <cellStyle name="Обычный 3 2 2" xfId="8" xr:uid="{00000000-0005-0000-0000-000006000000}"/>
    <cellStyle name="Обычный 7" xfId="4" xr:uid="{00000000-0005-0000-0000-000007000000}"/>
    <cellStyle name="Финансовый 2 2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AX46"/>
  <sheetViews>
    <sheetView tabSelected="1" zoomScale="55" zoomScaleNormal="55" workbookViewId="0">
      <pane ySplit="20" topLeftCell="A21" activePane="bottomLeft" state="frozen"/>
      <selection pane="bottomLeft"/>
    </sheetView>
  </sheetViews>
  <sheetFormatPr defaultColWidth="9" defaultRowHeight="15.75" x14ac:dyDescent="0.25"/>
  <cols>
    <col min="1" max="1" width="11" style="15" customWidth="1"/>
    <col min="2" max="2" width="37.5" style="16" customWidth="1"/>
    <col min="3" max="3" width="14" style="1" customWidth="1"/>
    <col min="4" max="4" width="23.75" style="1" customWidth="1"/>
    <col min="5" max="5" width="13.5" style="1" customWidth="1"/>
    <col min="6" max="6" width="10.875" style="1" customWidth="1"/>
    <col min="7" max="7" width="13.875" style="1" customWidth="1"/>
    <col min="8" max="8" width="16.75" style="1" customWidth="1"/>
    <col min="9" max="9" width="19.75" style="1" customWidth="1"/>
    <col min="10" max="10" width="15.125" style="1" customWidth="1"/>
    <col min="11" max="16384" width="9" style="1"/>
  </cols>
  <sheetData>
    <row r="1" spans="1:50" s="49" customFormat="1" x14ac:dyDescent="0.25">
      <c r="A1" s="44"/>
      <c r="B1" s="44"/>
      <c r="C1" s="44"/>
      <c r="D1" s="45"/>
      <c r="E1" s="45"/>
      <c r="F1" s="45"/>
      <c r="G1" s="45"/>
      <c r="H1" s="46"/>
      <c r="I1" s="45"/>
      <c r="J1" s="64" t="s">
        <v>102</v>
      </c>
      <c r="K1" s="46"/>
      <c r="L1" s="46"/>
      <c r="M1" s="46"/>
      <c r="N1" s="47"/>
      <c r="O1" s="47"/>
      <c r="P1" s="47"/>
      <c r="Q1" s="47"/>
      <c r="R1" s="47"/>
      <c r="S1" s="48"/>
    </row>
    <row r="2" spans="1:50" s="49" customFormat="1" x14ac:dyDescent="0.25">
      <c r="A2" s="44"/>
      <c r="B2" s="44"/>
      <c r="C2" s="44"/>
      <c r="D2" s="45"/>
      <c r="E2" s="45"/>
      <c r="F2" s="45"/>
      <c r="G2" s="45"/>
      <c r="H2" s="46"/>
      <c r="I2" s="45"/>
      <c r="J2" s="46"/>
      <c r="K2" s="46"/>
      <c r="L2" s="46"/>
      <c r="M2" s="46"/>
      <c r="N2" s="47"/>
      <c r="O2" s="47"/>
      <c r="P2" s="47"/>
      <c r="Q2" s="47"/>
      <c r="R2" s="47"/>
    </row>
    <row r="3" spans="1:50" s="49" customFormat="1" x14ac:dyDescent="0.25">
      <c r="A3" s="44"/>
      <c r="B3" s="44"/>
      <c r="C3" s="44"/>
      <c r="D3" s="45"/>
      <c r="E3" s="45"/>
      <c r="F3" s="45"/>
      <c r="G3" s="45"/>
      <c r="H3" s="46"/>
      <c r="I3" s="45"/>
      <c r="J3" s="46"/>
      <c r="K3" s="46"/>
      <c r="L3" s="46"/>
      <c r="M3" s="46"/>
      <c r="N3" s="47"/>
      <c r="O3" s="47"/>
      <c r="P3" s="47"/>
      <c r="Q3" s="47"/>
      <c r="R3" s="47"/>
    </row>
    <row r="4" spans="1:50" s="49" customFormat="1" x14ac:dyDescent="0.25">
      <c r="A4" s="44"/>
      <c r="B4" s="44"/>
      <c r="C4" s="44"/>
      <c r="D4" s="45"/>
      <c r="E4" s="45"/>
      <c r="F4" s="45"/>
      <c r="G4" s="45"/>
      <c r="H4" s="46"/>
      <c r="I4" s="45"/>
      <c r="J4" s="46"/>
      <c r="K4" s="46"/>
      <c r="L4" s="46"/>
      <c r="M4" s="46"/>
      <c r="N4" s="47"/>
      <c r="O4" s="47"/>
      <c r="P4" s="47"/>
      <c r="Q4" s="47"/>
      <c r="R4" s="47"/>
    </row>
    <row r="5" spans="1:50" s="49" customFormat="1" ht="18.75" x14ac:dyDescent="0.25">
      <c r="A5" s="50" t="s">
        <v>103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9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</row>
    <row r="6" spans="1:50" s="49" customFormat="1" ht="18.75" x14ac:dyDescent="0.3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0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</row>
    <row r="7" spans="1:50" s="49" customFormat="1" x14ac:dyDescent="0.25">
      <c r="C7" s="52" t="s">
        <v>113</v>
      </c>
      <c r="E7" s="52"/>
      <c r="F7" s="52"/>
      <c r="G7" s="52"/>
      <c r="H7" s="53"/>
      <c r="I7" s="53"/>
      <c r="K7" s="46"/>
      <c r="L7" s="46"/>
      <c r="M7" s="46"/>
      <c r="N7" s="47"/>
      <c r="O7" s="47"/>
      <c r="P7" s="47"/>
      <c r="Q7" s="53"/>
      <c r="R7" s="53"/>
    </row>
    <row r="8" spans="1:50" s="49" customFormat="1" x14ac:dyDescent="0.25">
      <c r="E8" s="54" t="s">
        <v>115</v>
      </c>
      <c r="F8" s="54"/>
      <c r="G8" s="54"/>
      <c r="H8" s="54"/>
      <c r="I8" s="54"/>
      <c r="K8" s="46"/>
      <c r="L8" s="46"/>
      <c r="M8" s="46"/>
      <c r="N8" s="47"/>
      <c r="O8" s="47"/>
      <c r="P8" s="47"/>
      <c r="Q8" s="54"/>
      <c r="R8" s="54"/>
    </row>
    <row r="9" spans="1:50" s="49" customFormat="1" x14ac:dyDescent="0.25">
      <c r="E9" s="44"/>
      <c r="F9" s="44"/>
      <c r="G9" s="44"/>
      <c r="H9" s="53"/>
      <c r="I9" s="53"/>
      <c r="K9" s="46"/>
      <c r="L9" s="46"/>
      <c r="M9" s="46"/>
      <c r="N9" s="47"/>
      <c r="O9" s="47"/>
      <c r="P9" s="47"/>
      <c r="Q9" s="53"/>
      <c r="R9" s="53"/>
    </row>
    <row r="10" spans="1:50" s="49" customFormat="1" x14ac:dyDescent="0.25">
      <c r="E10" s="65" t="s">
        <v>114</v>
      </c>
      <c r="F10" s="52"/>
      <c r="G10" s="52"/>
    </row>
    <row r="11" spans="1:50" s="55" customFormat="1" x14ac:dyDescent="0.25"/>
    <row r="12" spans="1:50" s="55" customFormat="1" x14ac:dyDescent="0.25">
      <c r="E12" s="52"/>
      <c r="F12" s="52"/>
    </row>
    <row r="13" spans="1:50" s="52" customFormat="1" x14ac:dyDescent="0.25">
      <c r="B13" s="56"/>
      <c r="C13" s="56"/>
      <c r="D13" s="56"/>
      <c r="E13" s="56"/>
      <c r="F13" s="56"/>
      <c r="G13" s="55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</row>
    <row r="14" spans="1:50" s="49" customFormat="1" ht="18.75" x14ac:dyDescent="0.3">
      <c r="A14" s="56"/>
      <c r="B14" s="56"/>
      <c r="C14" s="56"/>
      <c r="D14" s="52"/>
      <c r="E14" s="61" t="s">
        <v>104</v>
      </c>
      <c r="F14" s="52"/>
      <c r="G14" s="55"/>
      <c r="H14" s="52"/>
      <c r="I14" s="56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</row>
    <row r="15" spans="1:50" s="57" customFormat="1" ht="18.75" x14ac:dyDescent="0.3">
      <c r="G15" s="55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</row>
    <row r="16" spans="1:50" x14ac:dyDescent="0.25">
      <c r="A16" s="70" t="s">
        <v>0</v>
      </c>
      <c r="B16" s="71" t="s">
        <v>110</v>
      </c>
      <c r="C16" s="72" t="s">
        <v>1</v>
      </c>
      <c r="D16" s="72"/>
      <c r="E16" s="72"/>
      <c r="F16" s="72"/>
      <c r="G16" s="72"/>
      <c r="H16" s="72"/>
      <c r="I16" s="72"/>
      <c r="J16" s="72"/>
    </row>
    <row r="17" spans="1:10" ht="42.75" customHeight="1" x14ac:dyDescent="0.25">
      <c r="A17" s="70"/>
      <c r="B17" s="71"/>
      <c r="C17" s="71" t="s">
        <v>116</v>
      </c>
      <c r="D17" s="71"/>
      <c r="E17" s="71"/>
      <c r="F17" s="71"/>
      <c r="G17" s="71"/>
      <c r="H17" s="71"/>
      <c r="I17" s="71"/>
      <c r="J17" s="71"/>
    </row>
    <row r="18" spans="1:10" x14ac:dyDescent="0.25">
      <c r="A18" s="70"/>
      <c r="B18" s="71"/>
      <c r="C18" s="71" t="s">
        <v>2</v>
      </c>
      <c r="D18" s="71"/>
      <c r="E18" s="71"/>
      <c r="F18" s="71"/>
      <c r="G18" s="71" t="s">
        <v>3</v>
      </c>
      <c r="H18" s="73"/>
      <c r="I18" s="73"/>
      <c r="J18" s="73"/>
    </row>
    <row r="19" spans="1:10" s="4" customFormat="1" ht="78.75" x14ac:dyDescent="0.25">
      <c r="A19" s="70"/>
      <c r="B19" s="71"/>
      <c r="C19" s="62" t="s">
        <v>4</v>
      </c>
      <c r="D19" s="62" t="s">
        <v>5</v>
      </c>
      <c r="E19" s="62" t="s">
        <v>6</v>
      </c>
      <c r="F19" s="62" t="s">
        <v>111</v>
      </c>
      <c r="G19" s="62" t="s">
        <v>7</v>
      </c>
      <c r="H19" s="62" t="s">
        <v>112</v>
      </c>
      <c r="I19" s="62" t="s">
        <v>8</v>
      </c>
      <c r="J19" s="63" t="s">
        <v>9</v>
      </c>
    </row>
    <row r="20" spans="1:10" s="6" customFormat="1" x14ac:dyDescent="0.25">
      <c r="A20" s="5">
        <v>1</v>
      </c>
      <c r="B20" s="2">
        <v>2</v>
      </c>
      <c r="C20" s="2">
        <v>10</v>
      </c>
      <c r="D20" s="3">
        <v>11</v>
      </c>
      <c r="E20" s="2">
        <v>12</v>
      </c>
      <c r="F20" s="3">
        <v>13</v>
      </c>
      <c r="G20" s="2">
        <v>14</v>
      </c>
      <c r="H20" s="3">
        <v>15</v>
      </c>
      <c r="I20" s="3"/>
      <c r="J20" s="2">
        <v>16</v>
      </c>
    </row>
    <row r="21" spans="1:10" s="9" customFormat="1" x14ac:dyDescent="0.25">
      <c r="A21" s="7" t="s">
        <v>20</v>
      </c>
      <c r="B21" s="8" t="s">
        <v>16</v>
      </c>
      <c r="C21" s="2" t="s">
        <v>10</v>
      </c>
      <c r="D21" s="2" t="s">
        <v>10</v>
      </c>
      <c r="E21" s="2" t="s">
        <v>10</v>
      </c>
      <c r="F21" s="2" t="s">
        <v>10</v>
      </c>
      <c r="G21" s="2" t="s">
        <v>10</v>
      </c>
      <c r="H21" s="2" t="s">
        <v>10</v>
      </c>
      <c r="I21" s="2" t="s">
        <v>10</v>
      </c>
      <c r="J21" s="2" t="s">
        <v>10</v>
      </c>
    </row>
    <row r="22" spans="1:10" s="9" customFormat="1" ht="31.5" x14ac:dyDescent="0.25">
      <c r="A22" s="7" t="s">
        <v>20</v>
      </c>
      <c r="B22" s="26" t="s">
        <v>24</v>
      </c>
      <c r="C22" s="23"/>
      <c r="D22" s="23"/>
      <c r="E22" s="23">
        <v>202</v>
      </c>
      <c r="F22" s="23" t="s">
        <v>25</v>
      </c>
      <c r="G22" s="23" t="s">
        <v>26</v>
      </c>
      <c r="H22" s="23">
        <v>3.02</v>
      </c>
      <c r="I22" s="23">
        <v>1</v>
      </c>
      <c r="J22" s="23">
        <v>610.04</v>
      </c>
    </row>
    <row r="23" spans="1:10" s="9" customFormat="1" x14ac:dyDescent="0.25">
      <c r="A23" s="7" t="s">
        <v>32</v>
      </c>
      <c r="B23" s="27" t="s">
        <v>27</v>
      </c>
      <c r="C23" s="23">
        <v>35</v>
      </c>
      <c r="D23" s="23" t="s">
        <v>31</v>
      </c>
      <c r="E23" s="23">
        <v>1</v>
      </c>
      <c r="F23" s="23" t="s">
        <v>23</v>
      </c>
      <c r="G23" s="23" t="s">
        <v>30</v>
      </c>
      <c r="H23" s="23">
        <v>12774</v>
      </c>
      <c r="I23" s="23">
        <v>1.03</v>
      </c>
      <c r="J23" s="23">
        <v>13157.220000000001</v>
      </c>
    </row>
    <row r="24" spans="1:10" s="9" customFormat="1" x14ac:dyDescent="0.25">
      <c r="A24" s="7" t="s">
        <v>35</v>
      </c>
      <c r="B24" s="21" t="s">
        <v>33</v>
      </c>
      <c r="C24" s="23">
        <v>35</v>
      </c>
      <c r="D24" s="23" t="s">
        <v>10</v>
      </c>
      <c r="E24" s="23">
        <v>1</v>
      </c>
      <c r="F24" s="23" t="s">
        <v>11</v>
      </c>
      <c r="G24" s="23" t="s">
        <v>34</v>
      </c>
      <c r="H24" s="23">
        <v>56</v>
      </c>
      <c r="I24" s="23">
        <v>1.02</v>
      </c>
      <c r="J24" s="23">
        <v>57.120000000000005</v>
      </c>
    </row>
    <row r="25" spans="1:10" s="9" customFormat="1" ht="31.5" customHeight="1" x14ac:dyDescent="0.25">
      <c r="A25" s="18" t="s">
        <v>21</v>
      </c>
      <c r="B25" s="21" t="s">
        <v>17</v>
      </c>
      <c r="C25" s="17" t="s">
        <v>10</v>
      </c>
      <c r="D25" s="17" t="s">
        <v>18</v>
      </c>
      <c r="E25" s="17">
        <v>1</v>
      </c>
      <c r="F25" s="17" t="s">
        <v>19</v>
      </c>
      <c r="G25" s="17" t="s">
        <v>22</v>
      </c>
      <c r="H25" s="17">
        <v>215</v>
      </c>
      <c r="I25" s="17">
        <v>1.08</v>
      </c>
      <c r="J25" s="17">
        <v>232.20000000000002</v>
      </c>
    </row>
    <row r="26" spans="1:10" s="9" customFormat="1" ht="49.5" customHeight="1" x14ac:dyDescent="0.25">
      <c r="A26" s="30" t="s">
        <v>39</v>
      </c>
      <c r="B26" s="27" t="s">
        <v>37</v>
      </c>
      <c r="C26" s="29">
        <v>35</v>
      </c>
      <c r="D26" s="29" t="s">
        <v>10</v>
      </c>
      <c r="E26" s="29">
        <v>60</v>
      </c>
      <c r="F26" s="29" t="s">
        <v>41</v>
      </c>
      <c r="G26" s="29" t="s">
        <v>40</v>
      </c>
      <c r="H26" s="29">
        <v>11</v>
      </c>
      <c r="I26" s="29">
        <v>1.04</v>
      </c>
      <c r="J26" s="29">
        <v>686.4</v>
      </c>
    </row>
    <row r="27" spans="1:10" s="9" customFormat="1" ht="49.5" customHeight="1" x14ac:dyDescent="0.25">
      <c r="A27" s="30" t="s">
        <v>36</v>
      </c>
      <c r="B27" s="27" t="s">
        <v>45</v>
      </c>
      <c r="C27" s="29">
        <v>35</v>
      </c>
      <c r="D27" s="29" t="s">
        <v>44</v>
      </c>
      <c r="E27" s="29">
        <v>2500</v>
      </c>
      <c r="F27" s="29" t="s">
        <v>43</v>
      </c>
      <c r="G27" s="29" t="s">
        <v>42</v>
      </c>
      <c r="H27" s="29">
        <v>2.38</v>
      </c>
      <c r="I27" s="29">
        <v>1.18</v>
      </c>
      <c r="J27" s="29">
        <v>7021</v>
      </c>
    </row>
    <row r="28" spans="1:10" s="9" customFormat="1" ht="31.5" x14ac:dyDescent="0.25">
      <c r="A28" s="18" t="s">
        <v>50</v>
      </c>
      <c r="B28" s="22" t="s">
        <v>46</v>
      </c>
      <c r="C28" s="2" t="s">
        <v>48</v>
      </c>
      <c r="D28" s="2" t="s">
        <v>47</v>
      </c>
      <c r="E28" s="2">
        <v>10</v>
      </c>
      <c r="F28" s="2" t="s">
        <v>11</v>
      </c>
      <c r="G28" s="2" t="s">
        <v>49</v>
      </c>
      <c r="H28" s="2">
        <v>1273</v>
      </c>
      <c r="I28" s="2">
        <v>1.06</v>
      </c>
      <c r="J28" s="2">
        <v>13493.800000000001</v>
      </c>
    </row>
    <row r="29" spans="1:10" s="9" customFormat="1" ht="31.5" x14ac:dyDescent="0.25">
      <c r="A29" s="30" t="s">
        <v>51</v>
      </c>
      <c r="B29" s="28" t="s">
        <v>52</v>
      </c>
      <c r="C29" s="29" t="s">
        <v>10</v>
      </c>
      <c r="D29" s="29" t="s">
        <v>10</v>
      </c>
      <c r="E29" s="29">
        <v>60</v>
      </c>
      <c r="F29" s="29" t="s">
        <v>28</v>
      </c>
      <c r="G29" s="29" t="s">
        <v>29</v>
      </c>
      <c r="H29" s="29">
        <v>8</v>
      </c>
      <c r="I29" s="29">
        <v>1.08</v>
      </c>
      <c r="J29" s="29">
        <v>518.40000000000009</v>
      </c>
    </row>
    <row r="30" spans="1:10" s="9" customFormat="1" x14ac:dyDescent="0.25">
      <c r="A30" s="25" t="s">
        <v>53</v>
      </c>
      <c r="B30" s="27" t="s">
        <v>37</v>
      </c>
      <c r="C30" s="24" t="s">
        <v>10</v>
      </c>
      <c r="D30" s="24" t="s">
        <v>10</v>
      </c>
      <c r="E30" s="24">
        <v>1</v>
      </c>
      <c r="F30" s="24" t="s">
        <v>11</v>
      </c>
      <c r="G30" s="24" t="s">
        <v>38</v>
      </c>
      <c r="H30" s="24">
        <v>177</v>
      </c>
      <c r="I30" s="24">
        <v>1.04</v>
      </c>
      <c r="J30" s="24">
        <v>184.08</v>
      </c>
    </row>
    <row r="31" spans="1:10" s="9" customFormat="1" ht="25.5" x14ac:dyDescent="0.25">
      <c r="A31" s="25" t="s">
        <v>57</v>
      </c>
      <c r="B31" s="21" t="s">
        <v>54</v>
      </c>
      <c r="C31" s="24">
        <v>35</v>
      </c>
      <c r="D31" s="24" t="s">
        <v>55</v>
      </c>
      <c r="E31" s="24">
        <v>1</v>
      </c>
      <c r="F31" s="24" t="s">
        <v>11</v>
      </c>
      <c r="G31" s="24" t="s">
        <v>56</v>
      </c>
      <c r="H31" s="24">
        <v>1416</v>
      </c>
      <c r="I31" s="24">
        <v>1.02</v>
      </c>
      <c r="J31" s="24">
        <v>1444.32</v>
      </c>
    </row>
    <row r="32" spans="1:10" s="9" customFormat="1" ht="47.25" x14ac:dyDescent="0.25">
      <c r="A32" s="18" t="s">
        <v>58</v>
      </c>
      <c r="B32" s="27" t="s">
        <v>59</v>
      </c>
      <c r="C32" s="2">
        <v>35</v>
      </c>
      <c r="D32" s="2" t="s">
        <v>10</v>
      </c>
      <c r="E32" s="2">
        <v>4</v>
      </c>
      <c r="F32" s="2" t="s">
        <v>60</v>
      </c>
      <c r="G32" s="2" t="s">
        <v>61</v>
      </c>
      <c r="H32" s="2">
        <v>137</v>
      </c>
      <c r="I32" s="2">
        <v>1.02</v>
      </c>
      <c r="J32" s="2">
        <v>558.96</v>
      </c>
    </row>
    <row r="33" spans="1:10" s="9" customFormat="1" ht="31.5" x14ac:dyDescent="0.25">
      <c r="A33" s="25" t="s">
        <v>64</v>
      </c>
      <c r="B33" s="27" t="s">
        <v>59</v>
      </c>
      <c r="C33" s="24">
        <v>35</v>
      </c>
      <c r="D33" s="24" t="s">
        <v>10</v>
      </c>
      <c r="E33" s="24">
        <v>1</v>
      </c>
      <c r="F33" s="24" t="s">
        <v>62</v>
      </c>
      <c r="G33" s="24" t="s">
        <v>63</v>
      </c>
      <c r="H33" s="24">
        <v>116</v>
      </c>
      <c r="I33" s="24">
        <v>1.02</v>
      </c>
      <c r="J33" s="24">
        <v>118.32000000000001</v>
      </c>
    </row>
    <row r="34" spans="1:10" s="9" customFormat="1" ht="31.5" x14ac:dyDescent="0.25">
      <c r="A34" s="25" t="s">
        <v>66</v>
      </c>
      <c r="B34" s="28" t="s">
        <v>59</v>
      </c>
      <c r="C34" s="24">
        <v>35</v>
      </c>
      <c r="D34" s="24" t="s">
        <v>10</v>
      </c>
      <c r="E34" s="24">
        <v>1</v>
      </c>
      <c r="F34" s="24" t="s">
        <v>11</v>
      </c>
      <c r="G34" s="24" t="s">
        <v>65</v>
      </c>
      <c r="H34" s="24">
        <v>2289</v>
      </c>
      <c r="I34" s="24">
        <v>1.02</v>
      </c>
      <c r="J34" s="24">
        <v>2334.7800000000002</v>
      </c>
    </row>
    <row r="35" spans="1:10" s="9" customFormat="1" x14ac:dyDescent="0.25">
      <c r="A35" s="20" t="s">
        <v>67</v>
      </c>
      <c r="B35" s="27" t="s">
        <v>59</v>
      </c>
      <c r="C35" s="19">
        <v>35</v>
      </c>
      <c r="D35" s="19" t="s">
        <v>10</v>
      </c>
      <c r="E35" s="19">
        <v>1</v>
      </c>
      <c r="F35" s="19" t="s">
        <v>11</v>
      </c>
      <c r="G35" s="19" t="s">
        <v>68</v>
      </c>
      <c r="H35" s="19">
        <v>542</v>
      </c>
      <c r="I35" s="19">
        <v>1.02</v>
      </c>
      <c r="J35" s="19">
        <v>552.84</v>
      </c>
    </row>
    <row r="36" spans="1:10" s="9" customFormat="1" ht="47.25" x14ac:dyDescent="0.25">
      <c r="A36" s="30" t="s">
        <v>72</v>
      </c>
      <c r="B36" s="27" t="s">
        <v>59</v>
      </c>
      <c r="C36" s="24">
        <v>110</v>
      </c>
      <c r="D36" s="24" t="s">
        <v>10</v>
      </c>
      <c r="E36" s="24">
        <v>60</v>
      </c>
      <c r="F36" s="24" t="s">
        <v>69</v>
      </c>
      <c r="G36" s="24" t="s">
        <v>70</v>
      </c>
      <c r="H36" s="24">
        <v>5.5</v>
      </c>
      <c r="I36" s="24">
        <v>1.02</v>
      </c>
      <c r="J36" s="24">
        <v>336.6</v>
      </c>
    </row>
    <row r="37" spans="1:10" ht="15.75" customHeight="1" x14ac:dyDescent="0.25">
      <c r="A37" s="30" t="s">
        <v>73</v>
      </c>
      <c r="B37" s="27" t="s">
        <v>59</v>
      </c>
      <c r="C37" s="2">
        <v>110</v>
      </c>
      <c r="D37" s="2" t="s">
        <v>10</v>
      </c>
      <c r="E37" s="2">
        <v>60</v>
      </c>
      <c r="F37" s="2" t="s">
        <v>11</v>
      </c>
      <c r="G37" s="2" t="s">
        <v>71</v>
      </c>
      <c r="H37" s="2">
        <v>3.5</v>
      </c>
      <c r="I37" s="2">
        <v>1.02</v>
      </c>
      <c r="J37" s="2">
        <v>214.20000000000002</v>
      </c>
    </row>
    <row r="38" spans="1:10" x14ac:dyDescent="0.25">
      <c r="A38" s="30" t="s">
        <v>74</v>
      </c>
      <c r="B38" s="8" t="s">
        <v>12</v>
      </c>
      <c r="C38" s="29" t="s">
        <v>10</v>
      </c>
      <c r="D38" s="29" t="s">
        <v>10</v>
      </c>
      <c r="E38" s="29"/>
      <c r="F38" s="29" t="s">
        <v>10</v>
      </c>
      <c r="G38" s="29" t="s">
        <v>10</v>
      </c>
      <c r="H38" s="29" t="s">
        <v>10</v>
      </c>
      <c r="I38" s="29" t="s">
        <v>10</v>
      </c>
      <c r="J38" s="29" t="s">
        <v>10</v>
      </c>
    </row>
    <row r="39" spans="1:10" s="9" customFormat="1" ht="16.5" thickBot="1" x14ac:dyDescent="0.3">
      <c r="A39" s="30" t="s">
        <v>75</v>
      </c>
      <c r="B39" s="10" t="s">
        <v>13</v>
      </c>
      <c r="C39" s="12" t="s">
        <v>10</v>
      </c>
      <c r="D39" s="12" t="s">
        <v>10</v>
      </c>
      <c r="E39" s="12">
        <v>1</v>
      </c>
      <c r="F39" s="12" t="s">
        <v>14</v>
      </c>
      <c r="G39" s="12" t="s">
        <v>77</v>
      </c>
      <c r="H39" s="12">
        <v>3000</v>
      </c>
      <c r="I39" s="12">
        <v>1</v>
      </c>
      <c r="J39" s="13">
        <v>3000</v>
      </c>
    </row>
    <row r="40" spans="1:10" s="14" customFormat="1" ht="32.25" thickTop="1" x14ac:dyDescent="0.25">
      <c r="A40" s="30" t="s">
        <v>76</v>
      </c>
      <c r="B40" s="11" t="s">
        <v>15</v>
      </c>
      <c r="C40" s="12" t="s">
        <v>10</v>
      </c>
      <c r="D40" s="12" t="s">
        <v>10</v>
      </c>
      <c r="E40" s="12" t="s">
        <v>10</v>
      </c>
      <c r="F40" s="12" t="s">
        <v>10</v>
      </c>
      <c r="G40" s="12" t="s">
        <v>10</v>
      </c>
      <c r="H40" s="12" t="s">
        <v>10</v>
      </c>
      <c r="I40" s="12" t="s">
        <v>10</v>
      </c>
      <c r="J40" s="13">
        <v>44520.28</v>
      </c>
    </row>
    <row r="41" spans="1:10" s="14" customFormat="1" x14ac:dyDescent="0.25">
      <c r="A41" s="15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B42"/>
    </row>
    <row r="45" spans="1:10" s="14" customFormat="1" x14ac:dyDescent="0.25">
      <c r="A45" s="15"/>
      <c r="B45" s="16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B46"/>
    </row>
  </sheetData>
  <mergeCells count="7">
    <mergeCell ref="A6:R6"/>
    <mergeCell ref="A16:A19"/>
    <mergeCell ref="B16:B19"/>
    <mergeCell ref="C16:J16"/>
    <mergeCell ref="C17:J17"/>
    <mergeCell ref="C18:F18"/>
    <mergeCell ref="G18:J18"/>
  </mergeCells>
  <phoneticPr fontId="5" type="noConversion"/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E22"/>
  <sheetViews>
    <sheetView zoomScale="85" zoomScaleNormal="85" zoomScaleSheetLayoutView="70" workbookViewId="0">
      <selection activeCell="E10" sqref="E10:E17"/>
    </sheetView>
  </sheetViews>
  <sheetFormatPr defaultColWidth="9" defaultRowHeight="15" x14ac:dyDescent="0.25"/>
  <cols>
    <col min="1" max="1" width="7" style="32" customWidth="1"/>
    <col min="2" max="2" width="43.875" style="32" customWidth="1"/>
    <col min="3" max="4" width="23.25" style="32" customWidth="1"/>
    <col min="5" max="5" width="22.25" style="32" customWidth="1"/>
    <col min="6" max="6" width="16.875" style="32" customWidth="1"/>
    <col min="7" max="16384" width="9" style="32"/>
  </cols>
  <sheetData>
    <row r="1" spans="1:5" ht="28.5" customHeight="1" x14ac:dyDescent="0.25">
      <c r="A1" s="31" t="s">
        <v>105</v>
      </c>
      <c r="B1" s="31"/>
      <c r="C1" s="31"/>
      <c r="D1" s="31"/>
      <c r="E1"/>
    </row>
    <row r="2" spans="1:5" ht="63" customHeight="1" x14ac:dyDescent="0.25">
      <c r="A2" s="33" t="s">
        <v>0</v>
      </c>
      <c r="B2" s="34" t="s">
        <v>78</v>
      </c>
      <c r="C2" s="35" t="s">
        <v>101</v>
      </c>
      <c r="D2" s="35" t="s">
        <v>1</v>
      </c>
      <c r="E2"/>
    </row>
    <row r="3" spans="1:5" ht="47.25" x14ac:dyDescent="0.25">
      <c r="A3" s="36" t="s">
        <v>20</v>
      </c>
      <c r="B3" s="37" t="s">
        <v>106</v>
      </c>
      <c r="C3" s="38">
        <v>44520.28</v>
      </c>
      <c r="D3" s="66">
        <v>44520.28</v>
      </c>
      <c r="E3" s="58"/>
    </row>
    <row r="4" spans="1:5" ht="28.5" customHeight="1" x14ac:dyDescent="0.25">
      <c r="A4" s="36" t="s">
        <v>32</v>
      </c>
      <c r="B4" s="37" t="s">
        <v>79</v>
      </c>
      <c r="C4" s="39">
        <v>8904.0560000000005</v>
      </c>
      <c r="D4" s="67">
        <f>D3*0.2</f>
        <v>8904.0560000000005</v>
      </c>
      <c r="E4" s="58"/>
    </row>
    <row r="5" spans="1:5" ht="47.25" x14ac:dyDescent="0.25">
      <c r="A5" s="36" t="s">
        <v>35</v>
      </c>
      <c r="B5" s="40" t="s">
        <v>107</v>
      </c>
      <c r="C5" s="41">
        <v>53424.335999999996</v>
      </c>
      <c r="D5" s="66">
        <f>D3+D4</f>
        <v>53424.335999999996</v>
      </c>
      <c r="E5" s="58"/>
    </row>
    <row r="6" spans="1:5" ht="31.5" x14ac:dyDescent="0.25">
      <c r="A6" s="36" t="s">
        <v>21</v>
      </c>
      <c r="B6" s="40" t="s">
        <v>80</v>
      </c>
      <c r="C6" s="39">
        <v>71716.495041149581</v>
      </c>
      <c r="D6" s="6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77944.479063192135</v>
      </c>
      <c r="E6" s="58"/>
    </row>
    <row r="7" spans="1:5" ht="47.25" x14ac:dyDescent="0.25">
      <c r="A7" s="36" t="s">
        <v>39</v>
      </c>
      <c r="B7" s="37" t="s">
        <v>108</v>
      </c>
      <c r="C7" s="42">
        <v>0</v>
      </c>
      <c r="D7" s="67">
        <v>0</v>
      </c>
      <c r="E7" s="58"/>
    </row>
    <row r="8" spans="1:5" ht="31.5" x14ac:dyDescent="0.25">
      <c r="A8" s="36" t="s">
        <v>36</v>
      </c>
      <c r="B8" s="37" t="s">
        <v>81</v>
      </c>
      <c r="C8" s="42">
        <v>53424.335999999996</v>
      </c>
      <c r="D8" s="67">
        <f>D5-D7</f>
        <v>53424.335999999996</v>
      </c>
      <c r="E8" s="58"/>
    </row>
    <row r="9" spans="1:5" ht="47.25" x14ac:dyDescent="0.25">
      <c r="A9" s="36" t="s">
        <v>50</v>
      </c>
      <c r="B9" s="37" t="s">
        <v>109</v>
      </c>
      <c r="C9" s="42">
        <v>32348.62</v>
      </c>
      <c r="D9" s="67">
        <f>SUM(D10:D17)</f>
        <v>32348.62</v>
      </c>
      <c r="E9" s="58"/>
    </row>
    <row r="10" spans="1:5" ht="15.75" customHeight="1" x14ac:dyDescent="0.25">
      <c r="A10" s="36" t="s">
        <v>82</v>
      </c>
      <c r="B10" s="37" t="s">
        <v>83</v>
      </c>
      <c r="C10" s="42">
        <v>0</v>
      </c>
      <c r="D10" s="67">
        <v>0</v>
      </c>
      <c r="E10" s="68">
        <v>105.2557</v>
      </c>
    </row>
    <row r="11" spans="1:5" ht="15.75" x14ac:dyDescent="0.25">
      <c r="A11" s="36" t="s">
        <v>84</v>
      </c>
      <c r="B11" s="37" t="s">
        <v>85</v>
      </c>
      <c r="C11" s="42">
        <v>0</v>
      </c>
      <c r="D11" s="67">
        <v>0</v>
      </c>
      <c r="E11" s="68">
        <v>106.826398641827</v>
      </c>
    </row>
    <row r="12" spans="1:5" ht="15.75" x14ac:dyDescent="0.25">
      <c r="A12" s="36" t="s">
        <v>86</v>
      </c>
      <c r="B12" s="37" t="s">
        <v>87</v>
      </c>
      <c r="C12" s="42">
        <v>0</v>
      </c>
      <c r="D12" s="67">
        <v>0</v>
      </c>
      <c r="E12" s="68">
        <v>105.561885224957</v>
      </c>
    </row>
    <row r="13" spans="1:5" ht="15.75" x14ac:dyDescent="0.25">
      <c r="A13" s="36" t="s">
        <v>88</v>
      </c>
      <c r="B13" s="37" t="s">
        <v>89</v>
      </c>
      <c r="C13" s="42">
        <v>0</v>
      </c>
      <c r="D13" s="67">
        <v>0</v>
      </c>
      <c r="E13" s="68">
        <v>104.9354</v>
      </c>
    </row>
    <row r="14" spans="1:5" ht="15.75" x14ac:dyDescent="0.25">
      <c r="A14" s="36" t="s">
        <v>90</v>
      </c>
      <c r="B14" s="37" t="s">
        <v>91</v>
      </c>
      <c r="C14" s="42">
        <v>2360.5013100000001</v>
      </c>
      <c r="D14" s="67">
        <v>290.11328000000003</v>
      </c>
      <c r="E14" s="68">
        <v>113.87439215858601</v>
      </c>
    </row>
    <row r="15" spans="1:5" ht="15.75" x14ac:dyDescent="0.25">
      <c r="A15" s="36" t="s">
        <v>92</v>
      </c>
      <c r="B15" s="37" t="s">
        <v>93</v>
      </c>
      <c r="C15" s="42">
        <v>29988.118689999999</v>
      </c>
      <c r="D15" s="67">
        <v>32058.506719999998</v>
      </c>
      <c r="E15" s="68">
        <v>105.89170681013999</v>
      </c>
    </row>
    <row r="16" spans="1:5" ht="15.75" x14ac:dyDescent="0.25">
      <c r="A16" s="36" t="s">
        <v>94</v>
      </c>
      <c r="B16" s="37" t="s">
        <v>95</v>
      </c>
      <c r="C16" s="42">
        <v>0</v>
      </c>
      <c r="D16" s="67">
        <v>0</v>
      </c>
      <c r="E16" s="68">
        <v>105.30227480021099</v>
      </c>
    </row>
    <row r="17" spans="1:5" ht="15.75" x14ac:dyDescent="0.25">
      <c r="A17" s="36" t="s">
        <v>96</v>
      </c>
      <c r="B17" s="37" t="s">
        <v>97</v>
      </c>
      <c r="C17" s="42">
        <v>0</v>
      </c>
      <c r="D17" s="67">
        <v>0</v>
      </c>
      <c r="E17" s="68">
        <v>104.794259089128</v>
      </c>
    </row>
    <row r="18" spans="1:5" ht="31.5" x14ac:dyDescent="0.25">
      <c r="A18" s="36">
        <v>8</v>
      </c>
      <c r="B18" s="37" t="s">
        <v>98</v>
      </c>
      <c r="C18" s="42">
        <v>71.716495041149585</v>
      </c>
      <c r="D18" s="67">
        <f>D6/1000</f>
        <v>77.944479063192134</v>
      </c>
      <c r="E18" s="58"/>
    </row>
    <row r="19" spans="1:5" ht="63" x14ac:dyDescent="0.25">
      <c r="A19" s="36">
        <v>9</v>
      </c>
      <c r="B19" s="37" t="s">
        <v>99</v>
      </c>
      <c r="C19" s="42">
        <v>0</v>
      </c>
      <c r="D19" s="67">
        <v>0</v>
      </c>
      <c r="E19" s="58"/>
    </row>
    <row r="20" spans="1:5" ht="31.5" x14ac:dyDescent="0.25">
      <c r="A20" s="36">
        <v>10</v>
      </c>
      <c r="B20" s="40" t="s">
        <v>100</v>
      </c>
      <c r="C20" s="41">
        <v>71.716495041149585</v>
      </c>
      <c r="D20" s="66">
        <f>D18+D19</f>
        <v>77.944479063192134</v>
      </c>
      <c r="E20" s="58"/>
    </row>
    <row r="22" spans="1:5" x14ac:dyDescent="0.25">
      <c r="C22" s="43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2021-11-24T11:28:30Z</dcterms:created>
  <dcterms:modified xsi:type="dcterms:W3CDTF">2023-10-24T08:55:06Z</dcterms:modified>
</cp:coreProperties>
</file>