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6D2C3A03-58E2-4155-8598-B88F1F004F12}"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F68" i="31"/>
  <c r="H30" i="31"/>
  <c r="G30" i="31"/>
  <c r="F30" i="31"/>
  <c r="H29" i="31"/>
  <c r="G29" i="31"/>
  <c r="F29" i="31"/>
  <c r="H25" i="31"/>
  <c r="G25" i="31"/>
  <c r="F25" i="31"/>
  <c r="G24" i="31"/>
  <c r="F24" i="31"/>
  <c r="Q68" i="31" l="1"/>
  <c r="Q24" i="31"/>
  <c r="Q30" i="31"/>
  <c r="Q26" i="31" s="1"/>
  <c r="T35" i="31"/>
  <c r="S35" i="31"/>
  <c r="R35" i="31"/>
  <c r="T34" i="31"/>
  <c r="S34" i="31"/>
  <c r="R34" i="31"/>
  <c r="Q34" i="31"/>
  <c r="T33" i="31"/>
  <c r="S33" i="31"/>
  <c r="R33" i="31"/>
  <c r="Q33" i="31"/>
  <c r="T32" i="31"/>
  <c r="T31" i="31" s="1"/>
  <c r="S32" i="31"/>
  <c r="R32" i="31"/>
  <c r="R31" i="31" s="1"/>
  <c r="Q32" i="31"/>
  <c r="S31" i="31"/>
  <c r="T26" i="31"/>
  <c r="S26" i="31"/>
  <c r="R26" i="31"/>
  <c r="T21" i="31"/>
  <c r="S21" i="31"/>
  <c r="R21" i="31"/>
  <c r="Q35" i="31" l="1"/>
  <c r="Q31" i="31" s="1"/>
  <c r="AE68" i="31"/>
  <c r="AE31" i="31"/>
  <c r="AE26" i="31"/>
  <c r="AB31" i="31"/>
  <c r="AA31" i="31"/>
  <c r="Z31" i="31"/>
  <c r="Y31" i="31"/>
  <c r="X31" i="31"/>
  <c r="W31" i="31"/>
  <c r="V31" i="31"/>
  <c r="U31" i="31"/>
  <c r="AB35" i="31"/>
  <c r="AA35" i="31"/>
  <c r="Z35" i="31"/>
  <c r="Y35" i="31"/>
  <c r="X35" i="31"/>
  <c r="W35" i="31"/>
  <c r="V35" i="31"/>
  <c r="U35" i="31"/>
  <c r="AB34" i="31"/>
  <c r="AA34" i="31"/>
  <c r="Z34" i="31"/>
  <c r="Y34" i="31"/>
  <c r="X34" i="31"/>
  <c r="W34" i="31"/>
  <c r="V34" i="31"/>
  <c r="U34" i="31"/>
  <c r="AB33" i="31"/>
  <c r="AA33" i="31"/>
  <c r="Z33" i="31"/>
  <c r="Y33" i="31"/>
  <c r="X33" i="31"/>
  <c r="W33" i="31"/>
  <c r="V33" i="31"/>
  <c r="U33" i="31"/>
  <c r="AB32" i="31"/>
  <c r="AA32" i="31"/>
  <c r="Z32" i="31"/>
  <c r="Y32" i="31"/>
  <c r="X32" i="31"/>
  <c r="W32" i="31"/>
  <c r="V32" i="31"/>
  <c r="U32" i="31"/>
  <c r="AB21" i="31"/>
  <c r="AA21" i="31"/>
  <c r="Z21" i="31"/>
  <c r="Y21" i="31"/>
  <c r="X21" i="31"/>
  <c r="W21" i="31"/>
  <c r="V21" i="31"/>
  <c r="U21" i="31"/>
  <c r="P21" i="31"/>
  <c r="O21" i="31"/>
  <c r="N21" i="31"/>
  <c r="M21" i="31"/>
  <c r="L21" i="31"/>
  <c r="K21" i="31"/>
  <c r="J21" i="31"/>
  <c r="I21" i="31"/>
  <c r="Q21" i="31" l="1"/>
  <c r="AB26" i="31"/>
  <c r="AA26" i="31"/>
  <c r="Z26" i="31"/>
  <c r="Y26" i="31"/>
  <c r="X26" i="31"/>
  <c r="W26" i="31"/>
  <c r="V26" i="31"/>
  <c r="U26" i="31"/>
  <c r="F26" i="31"/>
  <c r="E26" i="31"/>
  <c r="AC68" i="31" l="1"/>
  <c r="C68" i="31" s="1"/>
  <c r="F35" i="31" l="1"/>
  <c r="E35" i="31"/>
  <c r="F34" i="31"/>
  <c r="E34" i="31"/>
  <c r="H33" i="31"/>
  <c r="G33" i="31"/>
  <c r="F33" i="31"/>
  <c r="E33" i="31"/>
  <c r="D33" i="31"/>
  <c r="C33" i="31"/>
  <c r="H32" i="31"/>
  <c r="G32" i="31"/>
  <c r="F32" i="31"/>
  <c r="E32" i="31"/>
  <c r="D32" i="31"/>
  <c r="C32" i="31"/>
  <c r="H34" i="31"/>
  <c r="F31" i="31"/>
  <c r="E31" i="31"/>
  <c r="F21" i="31"/>
  <c r="E21" i="31"/>
  <c r="AD80" i="31"/>
  <c r="AD33" i="31"/>
  <c r="AC33" i="31"/>
  <c r="AD32" i="31"/>
  <c r="AC32" i="31"/>
  <c r="AD30" i="31"/>
  <c r="AC30" i="31"/>
  <c r="AC29" i="31"/>
  <c r="C29" i="31" s="1"/>
  <c r="C34" i="31" s="1"/>
  <c r="AC25" i="31"/>
  <c r="C25" i="31" s="1"/>
  <c r="AC24" i="31"/>
  <c r="C24" i="31" l="1"/>
  <c r="AC21" i="31"/>
  <c r="AD35" i="31"/>
  <c r="G35" i="31"/>
  <c r="AC35" i="31"/>
  <c r="AC26" i="31"/>
  <c r="AC31" i="31" s="1"/>
  <c r="D30" i="31"/>
  <c r="H35" i="31" s="1"/>
  <c r="C30" i="31"/>
  <c r="AD68" i="31"/>
  <c r="D68" i="31" s="1"/>
  <c r="C21" i="31"/>
  <c r="G26" i="31"/>
  <c r="AC80" i="31"/>
  <c r="AD29" i="31"/>
  <c r="AD26" i="31" s="1"/>
  <c r="AC34" i="31"/>
  <c r="H26" i="31" l="1"/>
  <c r="H31" i="31" s="1"/>
  <c r="C35" i="31"/>
  <c r="C26" i="31"/>
  <c r="C31" i="31" s="1"/>
  <c r="D35" i="31"/>
  <c r="AD24" i="31"/>
  <c r="D24" i="31" s="1"/>
  <c r="H24" i="31" s="1"/>
  <c r="G21" i="31"/>
  <c r="G31" i="31"/>
  <c r="G34" i="31"/>
  <c r="D29" i="31"/>
  <c r="D26" i="31" s="1"/>
  <c r="AD34" i="31"/>
  <c r="AD31" i="31"/>
  <c r="AD25" i="31" l="1"/>
  <c r="AD21" i="31" s="1"/>
  <c r="D34" i="31"/>
  <c r="D31" i="31"/>
  <c r="D25" i="31" l="1"/>
  <c r="C101" i="22"/>
  <c r="D21" i="31" l="1"/>
  <c r="H21" i="31"/>
  <c r="AE34" i="31"/>
  <c r="AE35" i="31" l="1"/>
  <c r="AE33" i="31"/>
  <c r="AE32"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<sst xmlns="http://schemas.openxmlformats.org/spreadsheetml/2006/main" count="3305" uniqueCount="588">
  <si>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</si>
  <si>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</si>
  <si>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</si>
  <si>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</si>
  <si>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</si>
  <si>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</si>
  <si>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</si>
  <si>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</si>
  <si>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</si>
  <si>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</si>
  <si>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</si>
  <si>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</si>
  <si>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</si>
  <si>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</si>
  <si>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</si>
  <si>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</si>
  <si>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</si>
  <si>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</si>
  <si>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</si>
  <si>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</si>
  <si>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</si>
  <si>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</si>
  <si>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</si>
  <si>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</si>
  <si>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</si>
  <si>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</si>
  <si>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</si>
  <si>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</si>
  <si>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</si>
  <si>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</si>
  <si>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</si>
  <si>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</si>
  <si>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</si>
  <si>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</si>
  <si>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</si>
  <si>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</si>
  <si>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</si>
  <si>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</si>
  <si>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</si>
  <si>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</si>
  <si>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</si>
  <si>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</si>
  <si>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</si>
  <si>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</si>
  <si>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</si>
  <si>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</si>
  <si>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</si>
  <si>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</si>
  <si>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</si>
  <si>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</si>
  <si>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</si>
  <si>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</si>
  <si>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</si>
  <si>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</si>
  <si>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</si>
  <si>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</si>
  <si>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</si>
  <si>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</si>
  <si>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</si>
  <si>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</si>
  <si>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</si>
  <si>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</si>
  <si>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</si>
  <si>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</si>
  <si>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</si>
  <si>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</si>
  <si>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</si>
  <si>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</si>
  <si>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</si>
  <si>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</si>
  <si>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</si>
  <si>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</si>
  <si>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</si>
  <si>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</si>
  <si>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</si>
  <si>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</si>
  <si>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</si>
  <si>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</si>
  <si>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</si>
  <si>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</si>
  <si>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</si>
  <si>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</si>
  <si>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</si>
  <si>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</si>
  <si>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</si>
  <si>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</si>
  <si>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</si>
  <si>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</si>
  <si>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</si>
  <si>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</si>
  <si>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</si>
  <si>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</si>
  <si>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</si>
  <si>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</si>
  <si>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</si>
  <si>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</si>
  <si>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</si>
  <si>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</si>
  <si>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</si>
  <si>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</si>
  <si>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</si>
  <si>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</si>
  <si>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</si>
  <si>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</si>
  <si>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</si>
  <si>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</si>
  <si>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</si>
  <si>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</si>
  <si>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</si>
  <si>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</si>
  <si>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</si>
  <si>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</si>
  <si>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</si>
  <si>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</si>
  <si>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</si>
  <si>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</si>
  <si>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</si>
  <si>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</si>
  <si>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</si>
  <si>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</si>
  <si>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</si>
  <si>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</si>
  <si>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</si>
  <si>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</si>
  <si>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</si>
  <si>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</si>
  <si>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</si>
  <si>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</si>
  <si>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</si>
  <si>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</si>
  <si>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</si>
  <si>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</si>
  <si>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</si>
  <si>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</si>
  <si>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</si>
  <si>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</si>
  <si>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</si>
  <si>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</si>
  <si>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</si>
  <si>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</si>
  <si>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</si>
  <si>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</si>
  <si>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</si>
  <si>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</si>
  <si>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</si>
  <si>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</si>
  <si>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</si>
  <si>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</si>
  <si>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</si>
  <si>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</si>
  <si>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</si>
  <si>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</si>
  <si>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</si>
  <si>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</si>
  <si>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</si>
  <si>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</si>
  <si>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</si>
  <si>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</si>
  <si>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</si>
  <si>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</si>
  <si>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</si>
  <si>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</si>
  <si>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</si>
  <si>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</si>
  <si>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</si>
  <si>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</si>
  <si>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</si>
  <si>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</si>
  <si>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</si>
  <si>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</si>
  <si>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</si>
  <si>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</si>
  <si>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</si>
  <si>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</si>
  <si>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</si>
  <si>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</si>
  <si>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</si>
  <si>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</si>
  <si>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</si>
  <si>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</si>
  <si>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</si>
  <si>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</si>
  <si>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</si>
  <si>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</si>
  <si>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</si>
  <si>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</si>
  <si>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</si>
  <si>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</si>
  <si>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</si>
  <si>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</si>
  <si>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</si>
  <si>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</si>
  <si>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</si>
  <si>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</si>
  <si>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</si>
  <si>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</si>
  <si>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</si>
  <si>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</si>
  <si>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</si>
  <si>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</si>
  <si>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</si>
  <si>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</si>
  <si>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</si>
  <si>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</si>
  <si>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</si>
  <si>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</si>
  <si>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</si>
  <si>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</si>
  <si>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</si>
  <si>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</si>
  <si>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</si>
  <si>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</si>
  <si>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</si>
  <si>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</si>
  <si>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</si>
  <si>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</si>
  <si>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</si>
  <si>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</si>
  <si>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</si>
  <si>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</si>
  <si>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</si>
  <si>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</si>
  <si>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</si>
  <si>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</si>
  <si>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</si>
  <si>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</si>
  <si>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</si>
  <si>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</si>
  <si>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</si>
  <si>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</si>
  <si>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</si>
  <si>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</si>
  <si>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</si>
  <si>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</si>
  <si>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</si>
  <si>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</si>
  <si>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</si>
  <si>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</si>
  <si>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</si>
  <si>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</si>
  <si>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</si>
  <si>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</si>
  <si>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</si>
  <si>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</si>
  <si>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</si>
  <si>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</si>
  <si>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</si>
  <si>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</si>
  <si>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</si>
  <si>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</si>
  <si>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</si>
  <si>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</si>
  <si>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</si>
  <si>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</si>
  <si>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</si>
  <si>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</si>
  <si>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</si>
  <si>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</si>
  <si>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</si>
  <si>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</si>
  <si>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</si>
  <si>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</si>
  <si>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</si>
  <si>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</si>
  <si>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</si>
  <si>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</si>
  <si>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</si>
  <si>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</si>
  <si>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</si>
  <si>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</si>
  <si>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</si>
  <si>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</si>
  <si>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</si>
  <si>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</si>
  <si>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</si>
  <si>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</si>
  <si>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</si>
  <si>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</si>
  <si>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</si>
  <si>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</si>
  <si>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</si>
  <si>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</si>
  <si>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</si>
  <si>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</si>
  <si>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</si>
  <si>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</si>
  <si>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</si>
  <si>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</si>
  <si>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</si>
  <si>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</si>
  <si>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</si>
  <si>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</si>
  <si>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</si>
  <si>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</si>
  <si>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</si>
  <si>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</si>
  <si>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</si>
  <si>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</si>
  <si>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</si>
  <si>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</si>
  <si>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</si>
  <si>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</si>
  <si>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</si>
  <si>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</si>
  <si>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</si>
  <si>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</si>
  <si>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</si>
  <si>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</si>
  <si>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</si>
  <si>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</si>
  <si>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</si>
  <si>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</si>
  <si>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</si>
  <si>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</si>
  <si>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</si>
  <si>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</si>
  <si>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</si>
  <si>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</si>
  <si>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</si>
  <si>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</si>
  <si>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</si>
  <si>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</si>
  <si>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</si>
  <si>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</si>
  <si>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</si>
  <si>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</si>
  <si>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</si>
  <si>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</si>
  <si>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</si>
  <si>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</si>
  <si>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</si>
  <si>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</si>
  <si>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</si>
  <si>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</si>
  <si>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</si>
  <si>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</si>
  <si>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</si>
  <si>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</si>
  <si>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</si>
  <si>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</si>
  <si>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</si>
  <si>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</si>
  <si>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</si>
  <si>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</si>
  <si>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</si>
  <si>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</si>
  <si>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</si>
  <si>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</si>
  <si>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</si>
  <si>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</si>
  <si>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</si>
  <si>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</si>
  <si>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</si>
  <si>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</si>
  <si>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</si>
  <si>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</si>
  <si>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</si>
  <si>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</si>
  <si>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</si>
  <si>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</si>
  <si>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</si>
  <si>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</si>
  <si>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</si>
  <si>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</si>
  <si>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</si>
  <si>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</si>
  <si>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</si>
  <si>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</si>
  <si>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</si>
  <si>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</si>
  <si>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</si>
  <si>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</si>
  <si>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</si>
  <si>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</si>
  <si>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</si>
  <si>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</si>
  <si>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</si>
  <si>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</si>
  <si>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</si>
  <si>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</si>
  <si>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</si>
  <si>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</si>
  <si>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</si>
  <si>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</si>
  <si>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</si>
  <si>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</si>
  <si>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</si>
  <si>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</si>
  <si>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</si>
  <si>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</si>
  <si>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</si>
  <si>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</si>
  <si>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</si>
  <si>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</si>
  <si>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</si>
  <si>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</si>
  <si>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</si>
  <si>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</si>
  <si>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</si>
  <si>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</si>
  <si>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</si>
  <si>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</si>
  <si>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</si>
  <si>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</si>
  <si>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</si>
  <si>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</si>
  <si>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</si>
  <si>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</si>
  <si>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</si>
  <si>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</si>
  <si>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</si>
  <si>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</si>
  <si>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</si>
  <si>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</si>
  <si>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</si>
  <si>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</si>
  <si>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</si>
  <si>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</si>
  <si>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</si>
  <si>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</si>
  <si>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</si>
  <si>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</si>
  <si>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</si>
  <si>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</si>
  <si>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</si>
  <si>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</si>
  <si>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</si>
  <si>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</si>
  <si>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</si>
  <si>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</si>
  <si>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</si>
  <si>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</si>
  <si>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</si>
  <si>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</si>
  <si>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</si>
  <si>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</si>
  <si>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</si>
  <si>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</si>
  <si>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</si>
  <si>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</si>
  <si>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</si>
  <si>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</si>
  <si>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</si>
  <si>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</si>
  <si>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</si>
  <si>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</si>
  <si>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</si>
  <si>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</si>
  <si>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</si>
  <si>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</si>
  <si>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</si>
  <si>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</si>
  <si>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</si>
  <si>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</si>
  <si>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</si>
  <si>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</si>
  <si>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</si>
  <si>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</si>
  <si>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</si>
  <si>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</si>
  <si>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</si>
  <si>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</si>
  <si>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</si>
  <si>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</si>
  <si>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</si>
  <si>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</si>
  <si>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</si>
  <si>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</si>
  <si>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</si>
  <si>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</si>
  <si>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</si>
  <si>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</si>
  <si>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</si>
  <si>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</si>
  <si>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</si>
  <si>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</si>
  <si>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</si>
  <si>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</si>
  <si>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</si>
  <si>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</si>
  <si>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</si>
  <si>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</si>
  <si>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</si>
  <si>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</si>
  <si>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</si>
  <si>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</si>
  <si>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</si>
  <si>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</si>
  <si>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</si>
  <si>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</si>
  <si>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</si>
  <si>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</si>
  <si>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</si>
  <si>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</si>
  <si>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</si>
  <si>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</si>
  <si>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</si>
  <si>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</si>
  <si>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</si>
  <si>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</si>
  <si>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</si>
  <si>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</si>
  <si>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</si>
  <si>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</si>
  <si>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</si>
  <si>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</si>
  <si>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</si>
  <si>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</si>
  <si>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</si>
  <si>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</si>
  <si>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</si>
  <si>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</si>
  <si>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</si>
  <si>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</si>
  <si>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</si>
  <si>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</si>
  <si>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</si>
  <si>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</si>
  <si>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</si>
  <si>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</si>
  <si>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</si>
  <si>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</si>
  <si>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</si>
  <si>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</si>
  <si>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</si>
  <si>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</si>
  <si>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</si>
  <si>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</si>
  <si>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</si>
  <si>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</si>
  <si>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</si>
  <si>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</si>
  <si>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</si>
  <si>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</si>
  <si>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</si>
  <si>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</si>
  <si>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</si>
  <si>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</si>
  <si>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</si>
  <si>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</si>
  <si>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</si>
  <si>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</si>
  <si>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</si>
  <si>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</si>
  <si>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</si>
  <si>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</si>
  <si>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</si>
  <si>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</si>
  <si>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</si>
  <si>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</si>
  <si>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</si>
  <si>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</si>
  <si>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</si>
  <si>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</si>
  <si>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</si>
  <si>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</si>
  <si>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</si>
  <si>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</si>
  <si>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 xml:space="preserve">Целью развития системы «CRM юридических лиц» является расширение ее функциональных возможностей в части:
 - повышения эффективности работы сотрудников и сокращения времени на обработку обращений клиентов за счет автоматизации основных бизнес-процессов;
- обеспечения электронного документооборота в рамках работы с клиентами на базе CRM;
- настройки глубокого анализа данных о клиентской базе компании;
- упрощение информационного взаимодействия между Обществом и конечным клиентом;
- реализации поиска статистических закономерностей в данных для выработки наиболее эффективной стратегии маркетинга, продаж, обслуживания клиентов и т.п. </t>
  </si>
  <si>
    <t>В рамках реализации проекта будут выполнены задачи по развитию системы «CRM юридических лиц», что позволит существенно расширить функциональные возможности эксплуатируемой в АО «Петербургская сбытовая компания» системы, повысить уровень удовлетворенности пользователей за счет оптимизации основных бизнес-процессов, что приведет к росту лояльности конечных клиентов и увеличению эффективности работы Системы в целом.</t>
  </si>
  <si>
    <t>Результатом развития системы, в частности, является своевременная адаптация системы в соответствии с изменениями, обусловленными как новыми потребностями функциональных заказчиков, так и необходимостью реакции на изменение федерального и регионального законодательства. Текущая мировая ситуация, связанная с распространением вируса COVID-19, выявила необходимость взаимодействия с клиентами при помощи дистанционных сервисов, как первоочередную задачу. В связи с чем, развитие системы «CRM юридических лиц» так же будет направлено на автоматизацию бизнес-процессов, направленных на дистанционное взаимодействие с клиентами Общества.</t>
  </si>
  <si>
    <t>НМА - 1 штука</t>
  </si>
  <si>
    <t xml:space="preserve">          В 2019 году были проведены работы по проекту  для создания и внедрения системы «CRM юридических лиц». В 2020 году автоматизирована часть основных бизнес-процессов взаимодействия с клиентами Общества.
          Объект и область применения автоматизации: Система управления взаимоотношениями с клиентами (CRM, сокращение от англ. Customer Relationship Management) представляет собой информационную систему, предназначенную для автоматизации стратегий взаимодействия с конечными клиентами или сторонними поставщиками услуг, в частности для повышения уровня продаж, оптимизации маркетинга и улучшения обслуживания клиентов путем сохранения информации о клиентах и истории взаимоотношений с ними, установления и улучшения бизнес-процессов и последующего анализа результатов.</t>
  </si>
  <si>
    <t>Санкт-Петербург</t>
  </si>
  <si>
    <t>1.2.3. Модернизация, техническое перевооружение информационно-вычислительных систем</t>
  </si>
  <si>
    <t>5.3.2</t>
  </si>
  <si>
    <t>5.3.2.1</t>
  </si>
  <si>
    <t>5.3.2.2</t>
  </si>
  <si>
    <t>5.3.2.3</t>
  </si>
  <si>
    <t>5.3.2.4</t>
  </si>
  <si>
    <t>Планируемый на 01.01.2023</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</si>
  <si>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</si>
  <si>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</si>
  <si>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</si>
  <si>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</si>
  <si>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</si>
  <si>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</si>
  <si>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Фактическое значение на 01.01.2023</t>
  </si>
  <si>
    <t>закупка не провеедена</t>
  </si>
  <si>
    <t>O_15.25.0295</t>
  </si>
  <si>
    <t>Модернизация системы «CRM юридических лиц» в 2025 году , объект НМА 1 шт.</t>
  </si>
  <si>
    <t>Полная стоимость проекта с учётом двух регионов присутствия - 25 682 тыс. руб.</t>
  </si>
  <si>
    <t>Новый проект</t>
  </si>
  <si>
    <t>Ленинградская область</t>
  </si>
  <si>
    <t>Все МР Ленинградской области</t>
  </si>
  <si>
    <t>1. ИСХ-СМ-220825-37_КП_развитие CRM 2023_ПСК.PDF
2. Письмо_№ИСХ-СМ-230526_-11_от_26.05.23.pdf</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</si>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</sst>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73">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row r="13">
          <cell r="F13">
            <v>6884.4027503296275</v>
          </cell>
          <cell r="K13">
            <v>5737.0022926859638</v>
          </cell>
          <cell r="P13">
            <v>5737.0022926859638</v>
          </cell>
        </row>
      </sheetData>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4" t="s">
        <v>423</v>
      </c>
      <c r="B1" s="234"/>
      <c r="C1" s="234"/>
      <c r="D1" s="92"/>
      <c r="E1" s="92"/>
      <c r="F1" s="92"/>
    </row>
    <row r="2" spans="1:6" ht="20.25" x14ac:dyDescent="0.25">
      <c r="A2" s="235" t="s">
        <v>407</v>
      </c>
      <c r="B2" s="235"/>
      <c r="C2" s="235"/>
      <c r="D2" s="92"/>
      <c r="E2" s="92"/>
      <c r="F2" s="92"/>
    </row>
    <row r="3" spans="1:6" ht="18.75" x14ac:dyDescent="0.25">
      <c r="A3" s="236"/>
      <c r="B3" s="236"/>
      <c r="C3" s="236"/>
      <c r="D3" s="92"/>
      <c r="E3" s="92"/>
      <c r="F3" s="92"/>
    </row>
    <row r="4" spans="1:6" x14ac:dyDescent="0.25">
      <c r="A4" s="237" t="s">
        <v>433</v>
      </c>
      <c r="B4" s="237"/>
      <c r="C4" s="237"/>
      <c r="D4" s="92"/>
      <c r="E4" s="92"/>
      <c r="F4" s="92"/>
    </row>
    <row r="5" spans="1:6" ht="15.75" x14ac:dyDescent="0.25">
      <c r="A5" s="238" t="s">
        <v>408</v>
      </c>
      <c r="B5" s="238"/>
      <c r="C5" s="238"/>
      <c r="D5" s="92"/>
      <c r="E5" s="92"/>
      <c r="F5" s="92"/>
    </row>
    <row r="6" spans="1:6" ht="15.75" x14ac:dyDescent="0.25">
      <c r="A6" s="240"/>
      <c r="B6" s="240"/>
      <c r="C6" s="240"/>
      <c r="D6" s="92"/>
      <c r="E6" s="92"/>
      <c r="F6" s="92"/>
    </row>
    <row r="7" spans="1:6" ht="15.75" x14ac:dyDescent="0.25">
      <c r="A7" s="242">
        <v>7841322249</v>
      </c>
      <c r="B7" s="242"/>
      <c r="C7" s="242"/>
      <c r="D7" s="92"/>
      <c r="E7" s="92"/>
      <c r="F7" s="92"/>
    </row>
    <row r="8" spans="1:6" ht="15.75" x14ac:dyDescent="0.25">
      <c r="A8" s="240" t="s">
        <v>412</v>
      </c>
      <c r="B8" s="240"/>
      <c r="C8" s="240"/>
      <c r="D8" s="92"/>
      <c r="E8" s="92"/>
      <c r="F8" s="92"/>
    </row>
    <row r="9" spans="1:6" ht="15.75" x14ac:dyDescent="0.25">
      <c r="A9" s="90"/>
      <c r="B9" s="90"/>
      <c r="C9" s="90"/>
      <c r="D9" s="92"/>
      <c r="E9" s="92"/>
      <c r="F9" s="92"/>
    </row>
    <row r="10" spans="1:6" ht="18.75" x14ac:dyDescent="0.25">
      <c r="A10" s="239" t="s">
        <v>413</v>
      </c>
      <c r="B10" s="239"/>
      <c r="C10" s="239"/>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579</v>
      </c>
      <c r="D13" s="92"/>
      <c r="E13" s="92"/>
      <c r="F13" s="92"/>
    </row>
    <row r="14" spans="1:6" ht="31.5" x14ac:dyDescent="0.25">
      <c r="A14" s="87">
        <v>2</v>
      </c>
      <c r="B14" s="88" t="s">
        <v>415</v>
      </c>
      <c r="C14" s="1" t="s">
        <v>580</v>
      </c>
      <c r="D14" s="92"/>
      <c r="E14" s="92"/>
      <c r="F14" s="92"/>
    </row>
    <row r="15" spans="1:6" ht="15.75" x14ac:dyDescent="0.25">
      <c r="A15" s="87">
        <v>3</v>
      </c>
      <c r="B15" s="88" t="s">
        <v>416</v>
      </c>
      <c r="C15" s="1">
        <v>2024</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1" t="s">
        <v>421</v>
      </c>
      <c r="B20" s="241"/>
      <c r="C20" s="241"/>
      <c r="D20" s="241"/>
      <c r="E20" s="241"/>
      <c r="F20" s="241"/>
    </row>
    <row r="21" spans="1:6" ht="47.25" x14ac:dyDescent="0.25">
      <c r="A21" s="89" t="s">
        <v>96</v>
      </c>
      <c r="B21" s="89" t="s">
        <v>424</v>
      </c>
      <c r="C21" s="89" t="s">
        <v>425</v>
      </c>
      <c r="D21" s="89" t="s">
        <v>422</v>
      </c>
      <c r="E21" s="89" t="s">
        <v>419</v>
      </c>
      <c r="F21" s="89"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72" priority="23">
      <formula>ISBLANK($A$4)</formula>
    </cfRule>
  </conditionalFormatting>
  <conditionalFormatting sqref="A7:C7">
    <cfRule type="expression" dxfId="71" priority="17">
      <formula>ISBLANK($A$7)</formula>
    </cfRule>
  </conditionalFormatting>
  <conditionalFormatting sqref="C13:C15">
    <cfRule type="expression" dxfId="70" priority="16">
      <formula>ISBLANK(C13)</formula>
    </cfRule>
  </conditionalFormatting>
  <conditionalFormatting sqref="C16:C17">
    <cfRule type="expression" dxfId="69"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68" priority="11">
      <formula>CELL("защита",A1)</formula>
    </cfRule>
  </conditionalFormatting>
  <conditionalFormatting sqref="A22:F1048576">
    <cfRule type="expression" dxfId="67"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row>
    <row r="2" spans="1:37" s="58"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row>
    <row r="3" spans="1:37"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1:37" s="58" customFormat="1" ht="18.75" customHeight="1" x14ac:dyDescent="0.2">
      <c r="A7" s="253" t="str">
        <f>IF(ISBLANK('1'!C13),CONCATENATE("В разделе 1 формы заполните показатель"," '",'1'!B13,"' "),'1'!C13)</f>
        <v>O_15.25.0295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3"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row>
    <row r="10" spans="1:37" s="64" customFormat="1" ht="18.75" x14ac:dyDescent="0.2">
      <c r="A10" s="253" t="str">
        <f>IF(ISBLANK('1'!C14),CONCATENATE("В разделе 1 формы заполните показатель"," '",'1'!B14,"' "),'1'!C14)</f>
        <v>Модернизация системы «CRM юридических лиц» в 2025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4"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row>
    <row r="13" spans="1:37" s="64"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64" customFormat="1" ht="24.7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s="64" customFormat="1" ht="24.75" customHeight="1" x14ac:dyDescent="0.2">
      <c r="A15" s="298" t="s">
        <v>245</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row>
    <row r="16" spans="1:37"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82" t="s">
        <v>96</v>
      </c>
      <c r="B17" s="292" t="s">
        <v>150</v>
      </c>
      <c r="C17" s="293"/>
      <c r="D17" s="270" t="s">
        <v>156</v>
      </c>
      <c r="E17" s="270"/>
      <c r="F17" s="270"/>
      <c r="G17" s="270"/>
      <c r="H17" s="270"/>
      <c r="I17" s="273" t="s">
        <v>151</v>
      </c>
      <c r="J17" s="273" t="s">
        <v>35</v>
      </c>
      <c r="K17" s="292" t="s">
        <v>106</v>
      </c>
      <c r="L17" s="293"/>
      <c r="M17" s="292" t="s">
        <v>104</v>
      </c>
      <c r="N17" s="293"/>
      <c r="O17" s="292" t="s">
        <v>34</v>
      </c>
      <c r="P17" s="293"/>
      <c r="Q17" s="270" t="s">
        <v>33</v>
      </c>
      <c r="R17" s="269" t="s">
        <v>145</v>
      </c>
      <c r="S17" s="269"/>
      <c r="T17" s="269"/>
      <c r="U17" s="269"/>
      <c r="V17" s="269" t="s">
        <v>147</v>
      </c>
      <c r="W17" s="269"/>
      <c r="X17" s="269"/>
      <c r="Y17" s="269"/>
      <c r="Z17" s="273" t="s">
        <v>148</v>
      </c>
      <c r="AA17" s="273" t="s">
        <v>149</v>
      </c>
      <c r="AB17" s="266" t="s">
        <v>31</v>
      </c>
      <c r="AC17" s="267"/>
      <c r="AD17" s="268"/>
      <c r="AE17" s="266" t="s">
        <v>30</v>
      </c>
      <c r="AF17" s="267"/>
      <c r="AG17" s="266" t="s">
        <v>236</v>
      </c>
      <c r="AH17" s="267"/>
      <c r="AI17" s="267"/>
      <c r="AJ17" s="267"/>
      <c r="AK17" s="268"/>
    </row>
    <row r="18" spans="1:131" ht="204.75" customHeight="1" x14ac:dyDescent="0.25">
      <c r="A18" s="283"/>
      <c r="B18" s="294"/>
      <c r="C18" s="295"/>
      <c r="D18" s="273" t="s">
        <v>293</v>
      </c>
      <c r="E18" s="270" t="s">
        <v>294</v>
      </c>
      <c r="F18" s="270"/>
      <c r="G18" s="327" t="s">
        <v>295</v>
      </c>
      <c r="H18" s="328"/>
      <c r="I18" s="285"/>
      <c r="J18" s="285"/>
      <c r="K18" s="294"/>
      <c r="L18" s="295"/>
      <c r="M18" s="294"/>
      <c r="N18" s="295"/>
      <c r="O18" s="294"/>
      <c r="P18" s="295"/>
      <c r="Q18" s="270"/>
      <c r="R18" s="270" t="s">
        <v>278</v>
      </c>
      <c r="S18" s="270"/>
      <c r="T18" s="327" t="s">
        <v>296</v>
      </c>
      <c r="U18" s="328"/>
      <c r="V18" s="269" t="s">
        <v>146</v>
      </c>
      <c r="W18" s="269"/>
      <c r="X18" s="266" t="s">
        <v>297</v>
      </c>
      <c r="Y18" s="268"/>
      <c r="Z18" s="274"/>
      <c r="AA18" s="285"/>
      <c r="AB18" s="101" t="s">
        <v>272</v>
      </c>
      <c r="AC18" s="101" t="s">
        <v>273</v>
      </c>
      <c r="AD18" s="102" t="s">
        <v>88</v>
      </c>
      <c r="AE18" s="102" t="s">
        <v>29</v>
      </c>
      <c r="AF18" s="102" t="s">
        <v>28</v>
      </c>
      <c r="AG18" s="273" t="s">
        <v>283</v>
      </c>
      <c r="AH18" s="269" t="s">
        <v>276</v>
      </c>
      <c r="AI18" s="269"/>
      <c r="AJ18" s="270" t="s">
        <v>277</v>
      </c>
      <c r="AK18" s="270"/>
    </row>
    <row r="19" spans="1:131" ht="51.75" customHeight="1" x14ac:dyDescent="0.25">
      <c r="A19" s="284"/>
      <c r="B19" s="102" t="s">
        <v>274</v>
      </c>
      <c r="C19" s="102" t="s">
        <v>275</v>
      </c>
      <c r="D19" s="274"/>
      <c r="E19" s="102" t="s">
        <v>274</v>
      </c>
      <c r="F19" s="102" t="s">
        <v>275</v>
      </c>
      <c r="G19" s="111" t="s">
        <v>217</v>
      </c>
      <c r="H19" s="112" t="s">
        <v>187</v>
      </c>
      <c r="I19" s="274"/>
      <c r="J19" s="274"/>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4"/>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48" priority="1">
      <formula>CELL("защита",A1)</formula>
    </cfRule>
  </conditionalFormatting>
  <conditionalFormatting sqref="A21:AK1048576">
    <cfRule type="expression" dxfId="4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1"/>
      <c r="B1" s="251"/>
      <c r="C1" s="251"/>
      <c r="D1" s="251"/>
      <c r="E1" s="251"/>
      <c r="F1" s="251"/>
      <c r="G1" s="251"/>
      <c r="H1" s="251"/>
      <c r="I1" s="251"/>
      <c r="J1" s="251"/>
      <c r="K1" s="251"/>
      <c r="L1" s="251"/>
      <c r="M1" s="251"/>
      <c r="N1" s="251"/>
      <c r="O1" s="251"/>
    </row>
    <row r="2" spans="1:26" s="58" customFormat="1" ht="20.25" x14ac:dyDescent="0.2">
      <c r="A2" s="235" t="s">
        <v>0</v>
      </c>
      <c r="B2" s="235"/>
      <c r="C2" s="235"/>
      <c r="D2" s="235"/>
      <c r="E2" s="235"/>
      <c r="F2" s="235"/>
      <c r="G2" s="235"/>
      <c r="H2" s="235"/>
      <c r="I2" s="235"/>
      <c r="J2" s="235"/>
      <c r="K2" s="235"/>
      <c r="L2" s="235"/>
      <c r="M2" s="235"/>
      <c r="N2" s="235"/>
      <c r="O2" s="235"/>
      <c r="P2" s="54"/>
      <c r="Q2" s="54"/>
      <c r="R2" s="54"/>
      <c r="S2" s="54"/>
      <c r="T2" s="54"/>
      <c r="U2" s="54"/>
      <c r="V2" s="54"/>
      <c r="W2" s="54"/>
      <c r="X2" s="54"/>
      <c r="Y2" s="54"/>
      <c r="Z2" s="54"/>
    </row>
    <row r="3" spans="1:26"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c r="Y3" s="54"/>
      <c r="Z3" s="54"/>
    </row>
    <row r="4" spans="1:26" s="58" customFormat="1" ht="18.75" x14ac:dyDescent="0.2">
      <c r="A4" s="253" t="str">
        <f>IF(ISBLANK('[2]1'!A4:C4),CONCATENATE("На вкладке 1 этого файла заполните показатель"," '",'[2]1'!A5:C5,"' "),'[2]1'!A4:C4)</f>
        <v>Акционерное общество "Петербургская сбытовая компания"</v>
      </c>
      <c r="B4" s="253"/>
      <c r="C4" s="253"/>
      <c r="D4" s="253"/>
      <c r="E4" s="253"/>
      <c r="F4" s="253"/>
      <c r="G4" s="253"/>
      <c r="H4" s="253"/>
      <c r="I4" s="253"/>
      <c r="J4" s="253"/>
      <c r="K4" s="253"/>
      <c r="L4" s="253"/>
      <c r="M4" s="253"/>
      <c r="N4" s="253"/>
      <c r="O4" s="253"/>
      <c r="P4" s="54"/>
      <c r="Q4" s="54"/>
      <c r="R4" s="54"/>
      <c r="S4" s="54"/>
      <c r="T4" s="54"/>
      <c r="U4" s="54"/>
      <c r="V4" s="54"/>
      <c r="W4" s="54"/>
      <c r="X4" s="54"/>
      <c r="Y4" s="54"/>
      <c r="Z4" s="54"/>
    </row>
    <row r="5" spans="1:26" s="58" customFormat="1" ht="18.75" x14ac:dyDescent="0.2">
      <c r="A5" s="248" t="s">
        <v>408</v>
      </c>
      <c r="B5" s="248"/>
      <c r="C5" s="248"/>
      <c r="D5" s="248"/>
      <c r="E5" s="248"/>
      <c r="F5" s="248"/>
      <c r="G5" s="248"/>
      <c r="H5" s="248"/>
      <c r="I5" s="248"/>
      <c r="J5" s="248"/>
      <c r="K5" s="248"/>
      <c r="L5" s="248"/>
      <c r="M5" s="248"/>
      <c r="N5" s="248"/>
      <c r="O5" s="248"/>
      <c r="P5" s="54"/>
      <c r="Q5" s="54"/>
      <c r="R5" s="54"/>
      <c r="S5" s="54"/>
      <c r="T5" s="54"/>
      <c r="U5" s="54"/>
      <c r="V5" s="54"/>
      <c r="W5" s="54"/>
      <c r="X5" s="54"/>
      <c r="Y5" s="54"/>
      <c r="Z5" s="54"/>
    </row>
    <row r="6" spans="1:26"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c r="Y6" s="54"/>
      <c r="Z6" s="54"/>
    </row>
    <row r="7" spans="1:26" s="58" customFormat="1" ht="18.75" x14ac:dyDescent="0.2">
      <c r="A7" s="253" t="str">
        <f>'2'!A7:C7</f>
        <v>O_15.25.0295</v>
      </c>
      <c r="B7" s="253"/>
      <c r="C7" s="253"/>
      <c r="D7" s="253"/>
      <c r="E7" s="253"/>
      <c r="F7" s="253"/>
      <c r="G7" s="253"/>
      <c r="H7" s="253"/>
      <c r="I7" s="253"/>
      <c r="J7" s="253"/>
      <c r="K7" s="253"/>
      <c r="L7" s="253"/>
      <c r="M7" s="253"/>
      <c r="N7" s="253"/>
      <c r="O7" s="253"/>
      <c r="P7" s="54"/>
      <c r="Q7" s="54"/>
      <c r="R7" s="54"/>
      <c r="S7" s="54"/>
      <c r="T7" s="54"/>
      <c r="U7" s="54"/>
      <c r="V7" s="54"/>
      <c r="W7" s="54"/>
      <c r="X7" s="54"/>
      <c r="Y7" s="54"/>
      <c r="Z7" s="54"/>
    </row>
    <row r="8" spans="1:26" s="58" customFormat="1" ht="18.75" x14ac:dyDescent="0.2">
      <c r="A8" s="248" t="s">
        <v>409</v>
      </c>
      <c r="B8" s="248"/>
      <c r="C8" s="248"/>
      <c r="D8" s="248"/>
      <c r="E8" s="248"/>
      <c r="F8" s="248"/>
      <c r="G8" s="248"/>
      <c r="H8" s="248"/>
      <c r="I8" s="248"/>
      <c r="J8" s="248"/>
      <c r="K8" s="248"/>
      <c r="L8" s="248"/>
      <c r="M8" s="248"/>
      <c r="N8" s="248"/>
      <c r="O8" s="248"/>
      <c r="P8" s="54"/>
      <c r="Q8" s="54"/>
      <c r="R8" s="54"/>
      <c r="S8" s="54"/>
      <c r="T8" s="54"/>
      <c r="U8" s="54"/>
      <c r="V8" s="54"/>
      <c r="W8" s="54"/>
      <c r="X8" s="54"/>
      <c r="Y8" s="54"/>
      <c r="Z8" s="54"/>
    </row>
    <row r="9" spans="1:26" s="63" customFormat="1" ht="15.75" customHeight="1" x14ac:dyDescent="0.2">
      <c r="A9" s="246"/>
      <c r="B9" s="246"/>
      <c r="C9" s="246"/>
      <c r="D9" s="246"/>
      <c r="E9" s="246"/>
      <c r="F9" s="246"/>
      <c r="G9" s="246"/>
      <c r="H9" s="246"/>
      <c r="I9" s="246"/>
      <c r="J9" s="246"/>
      <c r="K9" s="246"/>
      <c r="L9" s="246"/>
      <c r="M9" s="246"/>
      <c r="N9" s="246"/>
      <c r="O9" s="246"/>
      <c r="P9" s="62"/>
      <c r="Q9" s="62"/>
      <c r="R9" s="62"/>
      <c r="S9" s="62"/>
      <c r="T9" s="62"/>
      <c r="U9" s="62"/>
      <c r="V9" s="62"/>
      <c r="W9" s="62"/>
      <c r="X9" s="62"/>
      <c r="Y9" s="62"/>
      <c r="Z9" s="62"/>
    </row>
    <row r="10" spans="1:26" s="64" customFormat="1" ht="18.75" x14ac:dyDescent="0.2">
      <c r="A10" s="253" t="str">
        <f>'2'!A10:C10</f>
        <v>Модернизация системы «CRM юридических лиц» в 2025 году , объект НМА 1 шт.</v>
      </c>
      <c r="B10" s="253"/>
      <c r="C10" s="253"/>
      <c r="D10" s="253"/>
      <c r="E10" s="253"/>
      <c r="F10" s="253"/>
      <c r="G10" s="253"/>
      <c r="H10" s="253"/>
      <c r="I10" s="253"/>
      <c r="J10" s="253"/>
      <c r="K10" s="253"/>
      <c r="L10" s="253"/>
      <c r="M10" s="253"/>
      <c r="N10" s="253"/>
      <c r="O10" s="253"/>
      <c r="P10" s="55"/>
      <c r="Q10" s="55"/>
      <c r="R10" s="55"/>
      <c r="S10" s="55"/>
      <c r="T10" s="55"/>
      <c r="U10" s="55"/>
      <c r="V10" s="55"/>
      <c r="W10" s="55"/>
      <c r="X10" s="55"/>
      <c r="Y10" s="55"/>
      <c r="Z10" s="55"/>
    </row>
    <row r="11" spans="1:26" s="64" customFormat="1" ht="15" customHeight="1" x14ac:dyDescent="0.2">
      <c r="A11" s="248" t="s">
        <v>410</v>
      </c>
      <c r="B11" s="248"/>
      <c r="C11" s="248"/>
      <c r="D11" s="248"/>
      <c r="E11" s="248"/>
      <c r="F11" s="248"/>
      <c r="G11" s="248"/>
      <c r="H11" s="248"/>
      <c r="I11" s="248"/>
      <c r="J11" s="248"/>
      <c r="K11" s="248"/>
      <c r="L11" s="248"/>
      <c r="M11" s="248"/>
      <c r="N11" s="248"/>
      <c r="O11" s="248"/>
      <c r="P11" s="56"/>
      <c r="Q11" s="56"/>
      <c r="R11" s="56"/>
      <c r="S11" s="56"/>
      <c r="T11" s="56"/>
      <c r="U11" s="56"/>
      <c r="V11" s="56"/>
      <c r="W11" s="56"/>
      <c r="X11" s="56"/>
      <c r="Y11" s="56"/>
      <c r="Z11" s="56"/>
    </row>
    <row r="12" spans="1:26" s="64" customFormat="1" ht="15" customHeight="1" x14ac:dyDescent="0.2">
      <c r="A12" s="248"/>
      <c r="B12" s="248"/>
      <c r="C12" s="248"/>
      <c r="D12" s="248"/>
      <c r="E12" s="248"/>
      <c r="F12" s="248"/>
      <c r="G12" s="248"/>
      <c r="H12" s="248"/>
      <c r="I12" s="248"/>
      <c r="J12" s="248"/>
      <c r="K12" s="248"/>
      <c r="L12" s="248"/>
      <c r="M12" s="248"/>
      <c r="N12" s="248"/>
      <c r="O12" s="248"/>
      <c r="P12" s="56"/>
      <c r="Q12" s="56"/>
      <c r="R12" s="56"/>
      <c r="S12" s="56"/>
      <c r="T12" s="56"/>
      <c r="U12" s="56"/>
      <c r="V12" s="56"/>
      <c r="W12" s="56"/>
      <c r="X12" s="56"/>
      <c r="Y12" s="56"/>
      <c r="Z12" s="56"/>
    </row>
    <row r="13" spans="1:26" s="64" customFormat="1" ht="18.75" customHeight="1" x14ac:dyDescent="0.2">
      <c r="A13" s="322" t="str">
        <f>'2'!A13:C13</f>
        <v>Год, в котором предоставляется информация: 2024 год</v>
      </c>
      <c r="B13" s="322"/>
      <c r="C13" s="322"/>
      <c r="D13" s="322"/>
      <c r="E13" s="322"/>
      <c r="F13" s="322"/>
      <c r="G13" s="322"/>
      <c r="H13" s="322"/>
      <c r="I13" s="322"/>
      <c r="J13" s="322"/>
      <c r="K13" s="322"/>
      <c r="L13" s="322"/>
      <c r="M13" s="322"/>
      <c r="N13" s="322"/>
      <c r="O13" s="322"/>
      <c r="P13" s="65"/>
      <c r="Q13" s="65"/>
      <c r="R13" s="65"/>
      <c r="S13" s="65"/>
      <c r="T13" s="65"/>
      <c r="U13" s="65"/>
      <c r="V13" s="65"/>
      <c r="W13" s="65"/>
    </row>
    <row r="14" spans="1:26" s="64" customFormat="1" ht="18.75" customHeight="1" x14ac:dyDescent="0.2">
      <c r="A14" s="252"/>
      <c r="B14" s="252"/>
      <c r="C14" s="252"/>
      <c r="D14" s="252"/>
      <c r="E14" s="252"/>
      <c r="F14" s="252"/>
      <c r="G14" s="252"/>
      <c r="H14" s="252"/>
      <c r="I14" s="252"/>
      <c r="J14" s="252"/>
      <c r="K14" s="252"/>
      <c r="L14" s="252"/>
      <c r="M14" s="252"/>
      <c r="N14" s="252"/>
      <c r="O14" s="252"/>
      <c r="P14" s="65"/>
      <c r="Q14" s="65"/>
      <c r="R14" s="65"/>
      <c r="S14" s="65"/>
      <c r="T14" s="65"/>
      <c r="U14" s="65"/>
      <c r="V14" s="65"/>
      <c r="W14" s="65"/>
    </row>
    <row r="15" spans="1:26" s="64" customFormat="1" ht="18.75" customHeight="1" x14ac:dyDescent="0.2">
      <c r="A15" s="250" t="s">
        <v>443</v>
      </c>
      <c r="B15" s="250"/>
      <c r="C15" s="250"/>
      <c r="D15" s="250"/>
      <c r="E15" s="250"/>
      <c r="F15" s="250"/>
      <c r="G15" s="250"/>
      <c r="H15" s="250"/>
      <c r="I15" s="250"/>
      <c r="J15" s="250"/>
      <c r="K15" s="250"/>
      <c r="L15" s="250"/>
      <c r="M15" s="250"/>
      <c r="N15" s="250"/>
      <c r="O15" s="250"/>
      <c r="P15" s="65"/>
      <c r="Q15" s="65"/>
      <c r="R15" s="65"/>
      <c r="S15" s="65"/>
      <c r="T15" s="65"/>
      <c r="U15" s="65"/>
      <c r="V15" s="65"/>
      <c r="W15" s="65"/>
    </row>
    <row r="16" spans="1:26" s="64" customFormat="1" ht="22.5" customHeight="1" x14ac:dyDescent="0.2">
      <c r="A16" s="330"/>
      <c r="B16" s="330"/>
      <c r="C16" s="330"/>
      <c r="D16" s="330"/>
      <c r="E16" s="330"/>
      <c r="F16" s="330"/>
      <c r="G16" s="330"/>
      <c r="H16" s="330"/>
      <c r="I16" s="330"/>
      <c r="J16" s="330"/>
      <c r="K16" s="330"/>
      <c r="L16" s="330"/>
      <c r="M16" s="330"/>
      <c r="N16" s="330"/>
      <c r="O16" s="330"/>
      <c r="P16" s="66"/>
      <c r="Q16" s="66"/>
      <c r="R16" s="66"/>
      <c r="S16" s="66"/>
      <c r="T16" s="66"/>
      <c r="U16" s="66"/>
      <c r="V16" s="66"/>
      <c r="W16" s="66"/>
      <c r="X16" s="66"/>
      <c r="Y16" s="66"/>
      <c r="Z16" s="66"/>
    </row>
    <row r="17" spans="1:26" s="64" customFormat="1" ht="78" customHeight="1" x14ac:dyDescent="0.2">
      <c r="A17" s="255" t="s">
        <v>96</v>
      </c>
      <c r="B17" s="255" t="s">
        <v>444</v>
      </c>
      <c r="C17" s="255" t="s">
        <v>445</v>
      </c>
      <c r="D17" s="255" t="s">
        <v>446</v>
      </c>
      <c r="E17" s="331" t="s">
        <v>447</v>
      </c>
      <c r="F17" s="332"/>
      <c r="G17" s="332"/>
      <c r="H17" s="332"/>
      <c r="I17" s="333"/>
      <c r="J17" s="334" t="s">
        <v>448</v>
      </c>
      <c r="K17" s="334"/>
      <c r="L17" s="334"/>
      <c r="M17" s="334"/>
      <c r="N17" s="334"/>
      <c r="O17" s="334"/>
      <c r="P17" s="65"/>
      <c r="Q17" s="65"/>
      <c r="R17" s="65"/>
      <c r="S17" s="65"/>
      <c r="T17" s="65"/>
      <c r="U17" s="65"/>
      <c r="V17" s="65"/>
      <c r="W17" s="65"/>
    </row>
    <row r="18" spans="1:26" s="64" customFormat="1" ht="107.25" customHeight="1" x14ac:dyDescent="0.2">
      <c r="A18" s="255"/>
      <c r="B18" s="255"/>
      <c r="C18" s="255"/>
      <c r="D18" s="255"/>
      <c r="E18" s="154" t="s">
        <v>449</v>
      </c>
      <c r="F18" s="154" t="s">
        <v>450</v>
      </c>
      <c r="G18" s="154" t="s">
        <v>451</v>
      </c>
      <c r="H18" s="154" t="s">
        <v>452</v>
      </c>
      <c r="I18" s="153" t="s">
        <v>453</v>
      </c>
      <c r="J18" s="177">
        <v>2020</v>
      </c>
      <c r="K18" s="177">
        <v>2021</v>
      </c>
      <c r="L18" s="177">
        <v>2022</v>
      </c>
      <c r="M18" s="177">
        <v>2023</v>
      </c>
      <c r="N18" s="177">
        <v>2024</v>
      </c>
      <c r="O18" s="177">
        <v>2025</v>
      </c>
      <c r="P18" s="68"/>
      <c r="Q18" s="68"/>
      <c r="R18" s="68"/>
      <c r="S18" s="68"/>
      <c r="T18" s="68"/>
      <c r="U18" s="68"/>
      <c r="V18" s="68"/>
      <c r="W18" s="68"/>
      <c r="X18" s="69"/>
      <c r="Y18" s="69"/>
      <c r="Z18" s="69"/>
    </row>
    <row r="19" spans="1:26" s="181" customFormat="1" ht="16.5" customHeight="1" x14ac:dyDescent="0.2">
      <c r="A19" s="113">
        <v>1</v>
      </c>
      <c r="B19" s="178">
        <v>2</v>
      </c>
      <c r="C19" s="113">
        <v>3</v>
      </c>
      <c r="D19" s="178">
        <v>4</v>
      </c>
      <c r="E19" s="113">
        <v>5</v>
      </c>
      <c r="F19" s="178">
        <v>6</v>
      </c>
      <c r="G19" s="113">
        <v>7</v>
      </c>
      <c r="H19" s="178">
        <v>8</v>
      </c>
      <c r="I19" s="113">
        <v>9</v>
      </c>
      <c r="J19" s="178">
        <v>10</v>
      </c>
      <c r="K19" s="113">
        <v>11</v>
      </c>
      <c r="L19" s="178">
        <v>12</v>
      </c>
      <c r="M19" s="113">
        <v>13</v>
      </c>
      <c r="N19" s="178">
        <v>14</v>
      </c>
      <c r="O19" s="113">
        <v>15</v>
      </c>
      <c r="P19" s="179"/>
      <c r="Q19" s="179"/>
      <c r="R19" s="179"/>
      <c r="S19" s="179"/>
      <c r="T19" s="179"/>
      <c r="U19" s="179"/>
      <c r="V19" s="179"/>
      <c r="W19" s="179"/>
      <c r="X19" s="180"/>
      <c r="Y19" s="180"/>
      <c r="Z19" s="180"/>
    </row>
    <row r="20" spans="1:26" s="64" customFormat="1" ht="33" customHeight="1" x14ac:dyDescent="0.2">
      <c r="A20" s="182" t="s">
        <v>436</v>
      </c>
      <c r="B20" s="182" t="s">
        <v>436</v>
      </c>
      <c r="C20" s="183" t="s">
        <v>436</v>
      </c>
      <c r="D20" s="183" t="s">
        <v>436</v>
      </c>
      <c r="E20" s="183" t="s">
        <v>436</v>
      </c>
      <c r="F20" s="183" t="s">
        <v>436</v>
      </c>
      <c r="G20" s="183" t="s">
        <v>436</v>
      </c>
      <c r="H20" s="183" t="s">
        <v>436</v>
      </c>
      <c r="I20" s="183" t="s">
        <v>436</v>
      </c>
      <c r="J20" s="184" t="s">
        <v>436</v>
      </c>
      <c r="K20" s="184"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46" priority="1">
      <formula>CELL("защита",A1)</formula>
    </cfRule>
  </conditionalFormatting>
  <conditionalFormatting sqref="A20:O1048576">
    <cfRule type="expression" dxfId="4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G47" sqref="G47"/>
    </sheetView>
  </sheetViews>
  <sheetFormatPr defaultRowHeight="12" x14ac:dyDescent="0.2"/>
  <cols>
    <col min="1" max="1" width="9.140625" style="176"/>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46"/>
      <c r="B1" s="346"/>
      <c r="C1" s="346"/>
      <c r="D1" s="346"/>
      <c r="E1" s="346"/>
      <c r="F1" s="346"/>
      <c r="G1" s="346"/>
      <c r="H1" s="346"/>
      <c r="I1" s="346"/>
      <c r="J1" s="346"/>
    </row>
    <row r="2" spans="1:10" x14ac:dyDescent="0.2">
      <c r="A2" s="351" t="s">
        <v>0</v>
      </c>
      <c r="B2" s="351"/>
      <c r="C2" s="351"/>
      <c r="D2" s="351"/>
      <c r="E2" s="351"/>
      <c r="F2" s="351"/>
      <c r="G2" s="351"/>
      <c r="H2" s="351"/>
      <c r="I2" s="351"/>
      <c r="J2" s="351"/>
    </row>
    <row r="3" spans="1:10" x14ac:dyDescent="0.2">
      <c r="A3" s="347"/>
      <c r="B3" s="347"/>
      <c r="C3" s="347"/>
      <c r="D3" s="347"/>
      <c r="E3" s="347"/>
      <c r="F3" s="347"/>
      <c r="G3" s="347"/>
      <c r="H3" s="347"/>
      <c r="I3" s="347"/>
      <c r="J3" s="347"/>
    </row>
    <row r="4" spans="1:10" x14ac:dyDescent="0.2">
      <c r="A4" s="352" t="str">
        <f>IF(ISBLANK('1'!A4:C4),CONCATENATE("На вкладке 1 этого файла заполните показатель"," '",'1'!A5:C5,"' "),'1'!A4:C4)</f>
        <v>Акционерное общество "Петербургская сбытовая компания"</v>
      </c>
      <c r="B4" s="352"/>
      <c r="C4" s="352"/>
      <c r="D4" s="352"/>
      <c r="E4" s="352"/>
      <c r="F4" s="352"/>
      <c r="G4" s="352"/>
      <c r="H4" s="352"/>
      <c r="I4" s="352"/>
      <c r="J4" s="352"/>
    </row>
    <row r="5" spans="1:10" x14ac:dyDescent="0.2">
      <c r="A5" s="347" t="s">
        <v>408</v>
      </c>
      <c r="B5" s="347"/>
      <c r="C5" s="347"/>
      <c r="D5" s="347"/>
      <c r="E5" s="347"/>
      <c r="F5" s="347"/>
      <c r="G5" s="347"/>
      <c r="H5" s="347"/>
      <c r="I5" s="347"/>
      <c r="J5" s="347"/>
    </row>
    <row r="6" spans="1:10" x14ac:dyDescent="0.2">
      <c r="A6" s="347"/>
      <c r="B6" s="347"/>
      <c r="C6" s="347"/>
      <c r="D6" s="347"/>
      <c r="E6" s="347"/>
      <c r="F6" s="347"/>
      <c r="G6" s="347"/>
      <c r="H6" s="347"/>
      <c r="I6" s="347"/>
      <c r="J6" s="347"/>
    </row>
    <row r="7" spans="1:10" x14ac:dyDescent="0.2">
      <c r="A7" s="352" t="str">
        <f>IF(ISBLANK('1'!C13),CONCATENATE("В разделе 1 формы заполните показатель"," '",'1'!B13,"' "),'1'!C13)</f>
        <v>O_15.25.0295</v>
      </c>
      <c r="B7" s="352"/>
      <c r="C7" s="352"/>
      <c r="D7" s="352"/>
      <c r="E7" s="352"/>
      <c r="F7" s="352"/>
      <c r="G7" s="352"/>
      <c r="H7" s="352"/>
      <c r="I7" s="352"/>
      <c r="J7" s="352"/>
    </row>
    <row r="8" spans="1:10" x14ac:dyDescent="0.2">
      <c r="A8" s="347" t="s">
        <v>409</v>
      </c>
      <c r="B8" s="347"/>
      <c r="C8" s="347"/>
      <c r="D8" s="347"/>
      <c r="E8" s="347"/>
      <c r="F8" s="347"/>
      <c r="G8" s="347"/>
      <c r="H8" s="347"/>
      <c r="I8" s="347"/>
      <c r="J8" s="347"/>
    </row>
    <row r="9" spans="1:10" x14ac:dyDescent="0.2">
      <c r="A9" s="349"/>
      <c r="B9" s="349"/>
      <c r="C9" s="349"/>
      <c r="D9" s="349"/>
      <c r="E9" s="349"/>
      <c r="F9" s="349"/>
      <c r="G9" s="349"/>
      <c r="H9" s="349"/>
      <c r="I9" s="349"/>
      <c r="J9" s="349"/>
    </row>
    <row r="10" spans="1:10" x14ac:dyDescent="0.2">
      <c r="A10" s="352" t="str">
        <f>IF(ISBLANK('1'!C14),CONCATENATE("В разделе 1 формы заполните показатель"," '",'1'!B14,"' "),'1'!C14)</f>
        <v>Модернизация системы «CRM юридических лиц» в 2025 году , объект НМА 1 шт.</v>
      </c>
      <c r="B10" s="352"/>
      <c r="C10" s="352"/>
      <c r="D10" s="352"/>
      <c r="E10" s="352"/>
      <c r="F10" s="352"/>
      <c r="G10" s="352"/>
      <c r="H10" s="352"/>
      <c r="I10" s="352"/>
      <c r="J10" s="352"/>
    </row>
    <row r="11" spans="1:10" x14ac:dyDescent="0.2">
      <c r="A11" s="347" t="s">
        <v>410</v>
      </c>
      <c r="B11" s="347"/>
      <c r="C11" s="347"/>
      <c r="D11" s="347"/>
      <c r="E11" s="347"/>
      <c r="F11" s="347"/>
      <c r="G11" s="347"/>
      <c r="H11" s="347"/>
      <c r="I11" s="347"/>
      <c r="J11" s="347"/>
    </row>
    <row r="12" spans="1:10" x14ac:dyDescent="0.2">
      <c r="A12" s="347"/>
      <c r="B12" s="347"/>
      <c r="C12" s="347"/>
      <c r="D12" s="347"/>
      <c r="E12" s="347"/>
      <c r="F12" s="347"/>
      <c r="G12" s="347"/>
      <c r="H12" s="347"/>
      <c r="I12" s="347"/>
      <c r="J12" s="347"/>
    </row>
    <row r="13" spans="1:10" x14ac:dyDescent="0.2">
      <c r="A13" s="3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2"/>
      <c r="C13" s="352"/>
      <c r="D13" s="352"/>
      <c r="E13" s="352"/>
      <c r="F13" s="352"/>
      <c r="G13" s="352"/>
      <c r="H13" s="352"/>
      <c r="I13" s="352"/>
      <c r="J13" s="352"/>
    </row>
    <row r="14" spans="1:10" ht="15.75" customHeight="1" x14ac:dyDescent="0.2">
      <c r="A14" s="346"/>
      <c r="B14" s="346"/>
      <c r="C14" s="346"/>
      <c r="D14" s="346"/>
      <c r="E14" s="346"/>
      <c r="F14" s="346"/>
      <c r="G14" s="346"/>
      <c r="H14" s="346"/>
      <c r="I14" s="346"/>
      <c r="J14" s="346"/>
    </row>
    <row r="15" spans="1:10" x14ac:dyDescent="0.2">
      <c r="A15" s="350" t="s">
        <v>246</v>
      </c>
      <c r="B15" s="350"/>
      <c r="C15" s="350"/>
      <c r="D15" s="350"/>
      <c r="E15" s="350"/>
      <c r="F15" s="350"/>
      <c r="G15" s="350"/>
      <c r="H15" s="350"/>
      <c r="I15" s="350"/>
      <c r="J15" s="350"/>
    </row>
    <row r="16" spans="1:10" x14ac:dyDescent="0.2">
      <c r="A16" s="348"/>
      <c r="B16" s="348"/>
      <c r="C16" s="348"/>
      <c r="D16" s="348"/>
      <c r="E16" s="348"/>
      <c r="F16" s="348"/>
      <c r="G16" s="348"/>
      <c r="H16" s="348"/>
      <c r="I16" s="348"/>
      <c r="J16" s="348"/>
    </row>
    <row r="17" spans="1:10" ht="28.5" customHeight="1" x14ac:dyDescent="0.2">
      <c r="A17" s="335" t="s">
        <v>96</v>
      </c>
      <c r="B17" s="336" t="s">
        <v>214</v>
      </c>
      <c r="C17" s="342" t="s">
        <v>77</v>
      </c>
      <c r="D17" s="342"/>
      <c r="E17" s="342"/>
      <c r="F17" s="342"/>
      <c r="G17" s="337" t="s">
        <v>331</v>
      </c>
      <c r="H17" s="339" t="s">
        <v>332</v>
      </c>
      <c r="I17" s="336" t="s">
        <v>65</v>
      </c>
      <c r="J17" s="338" t="s">
        <v>78</v>
      </c>
    </row>
    <row r="18" spans="1:10" ht="58.5" customHeight="1" x14ac:dyDescent="0.2">
      <c r="A18" s="335"/>
      <c r="B18" s="336"/>
      <c r="C18" s="343" t="s">
        <v>298</v>
      </c>
      <c r="D18" s="343"/>
      <c r="E18" s="344" t="s">
        <v>557</v>
      </c>
      <c r="F18" s="345"/>
      <c r="G18" s="337"/>
      <c r="H18" s="340"/>
      <c r="I18" s="336"/>
      <c r="J18" s="338"/>
    </row>
    <row r="19" spans="1:10" ht="63.75" customHeight="1" x14ac:dyDescent="0.2">
      <c r="A19" s="335"/>
      <c r="B19" s="336"/>
      <c r="C19" s="166" t="s">
        <v>299</v>
      </c>
      <c r="D19" s="166" t="s">
        <v>300</v>
      </c>
      <c r="E19" s="166" t="s">
        <v>299</v>
      </c>
      <c r="F19" s="166" t="s">
        <v>300</v>
      </c>
      <c r="G19" s="337"/>
      <c r="H19" s="341"/>
      <c r="I19" s="336"/>
      <c r="J19" s="338"/>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8" t="str">
        <f>C39</f>
        <v>нд</v>
      </c>
      <c r="D37" s="209"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8" t="str">
        <f>C53</f>
        <v>нд</v>
      </c>
      <c r="D39" s="209"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8">
        <v>45658</v>
      </c>
      <c r="F47" s="209">
        <v>46022</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44" priority="5">
      <formula>CELL("защита",A1)</formula>
    </cfRule>
  </conditionalFormatting>
  <conditionalFormatting sqref="C21:J54">
    <cfRule type="expression" dxfId="43" priority="4">
      <formula>ISBLANK(C21)</formula>
    </cfRule>
  </conditionalFormatting>
  <conditionalFormatting sqref="C21:J54">
    <cfRule type="expression" dxfId="42"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F62" sqref="F62"/>
    </sheetView>
  </sheetViews>
  <sheetFormatPr defaultColWidth="9.140625" defaultRowHeight="12" x14ac:dyDescent="0.2"/>
  <cols>
    <col min="1" max="1" width="9.140625" style="186"/>
    <col min="2" max="2" width="57.85546875" style="186" customWidth="1"/>
    <col min="3" max="3" width="13" style="186" customWidth="1"/>
    <col min="4" max="5" width="17.85546875" style="186" customWidth="1"/>
    <col min="6" max="6" width="20.42578125" style="186" customWidth="1"/>
    <col min="7" max="8" width="18.7109375" style="186" customWidth="1"/>
    <col min="9" max="9" width="8.28515625" style="186" customWidth="1"/>
    <col min="10" max="10" width="9.28515625" style="186" customWidth="1"/>
    <col min="11" max="11" width="10.140625" style="186" customWidth="1"/>
    <col min="12" max="12" width="7.7109375" style="186" customWidth="1"/>
    <col min="13" max="14" width="9.28515625" style="186" customWidth="1"/>
    <col min="15" max="15" width="10.140625" style="186" customWidth="1"/>
    <col min="16" max="16" width="7.7109375" style="186" customWidth="1"/>
    <col min="17" max="18" width="9.28515625" style="186" customWidth="1"/>
    <col min="19" max="19" width="10.140625" style="186" customWidth="1"/>
    <col min="20" max="20" width="7.7109375" style="186" customWidth="1"/>
    <col min="21" max="22" width="9.28515625" style="186" customWidth="1"/>
    <col min="23" max="23" width="10.140625" style="186" customWidth="1"/>
    <col min="24" max="24" width="7.7109375" style="186" customWidth="1"/>
    <col min="25" max="26" width="9.28515625" style="186" customWidth="1"/>
    <col min="27" max="27" width="10.140625" style="186" customWidth="1"/>
    <col min="28" max="28" width="7.7109375" style="186" customWidth="1"/>
    <col min="29" max="29" width="11.7109375" style="186" customWidth="1"/>
    <col min="30" max="30" width="17" style="186" customWidth="1"/>
    <col min="31" max="31" width="38" style="186" customWidth="1"/>
    <col min="32" max="16384" width="9.140625" style="186"/>
  </cols>
  <sheetData>
    <row r="1" spans="1:31" x14ac:dyDescent="0.2">
      <c r="A1" s="354"/>
      <c r="B1" s="354"/>
      <c r="C1" s="354"/>
      <c r="D1" s="354"/>
      <c r="E1" s="354"/>
      <c r="F1" s="354"/>
      <c r="G1" s="354"/>
      <c r="H1" s="354"/>
      <c r="I1" s="354"/>
      <c r="J1" s="354"/>
      <c r="K1" s="354"/>
      <c r="L1" s="354"/>
      <c r="M1" s="228"/>
      <c r="N1" s="228"/>
      <c r="O1" s="228"/>
      <c r="P1" s="228"/>
      <c r="Q1" s="228"/>
      <c r="R1" s="228"/>
      <c r="S1" s="228"/>
      <c r="T1" s="228"/>
      <c r="U1" s="228"/>
      <c r="V1" s="228"/>
      <c r="W1" s="228"/>
      <c r="X1" s="228"/>
      <c r="Y1" s="185"/>
      <c r="Z1" s="185"/>
      <c r="AA1" s="185"/>
      <c r="AB1" s="185"/>
      <c r="AC1" s="185"/>
      <c r="AD1" s="185"/>
      <c r="AE1" s="185"/>
    </row>
    <row r="2" spans="1:31" x14ac:dyDescent="0.2">
      <c r="A2" s="355" t="s">
        <v>0</v>
      </c>
      <c r="B2" s="355"/>
      <c r="C2" s="355"/>
      <c r="D2" s="355"/>
      <c r="E2" s="355"/>
      <c r="F2" s="355"/>
      <c r="G2" s="355"/>
      <c r="H2" s="355"/>
      <c r="I2" s="355"/>
      <c r="J2" s="355"/>
      <c r="K2" s="355"/>
      <c r="L2" s="355"/>
      <c r="M2" s="229"/>
      <c r="N2" s="229"/>
      <c r="O2" s="229"/>
      <c r="P2" s="229"/>
      <c r="Q2" s="229"/>
      <c r="R2" s="229"/>
      <c r="S2" s="229"/>
      <c r="T2" s="229"/>
      <c r="U2" s="229"/>
      <c r="V2" s="229"/>
      <c r="W2" s="229"/>
      <c r="X2" s="229"/>
      <c r="Y2" s="187"/>
      <c r="Z2" s="187"/>
      <c r="AA2" s="187"/>
      <c r="AB2" s="187"/>
      <c r="AC2" s="187"/>
      <c r="AD2" s="187"/>
      <c r="AE2" s="187"/>
    </row>
    <row r="3" spans="1:31" x14ac:dyDescent="0.2">
      <c r="A3" s="353"/>
      <c r="B3" s="353"/>
      <c r="C3" s="353"/>
      <c r="D3" s="353"/>
      <c r="E3" s="353"/>
      <c r="F3" s="353"/>
      <c r="G3" s="353"/>
      <c r="H3" s="353"/>
      <c r="I3" s="353"/>
      <c r="J3" s="353"/>
      <c r="K3" s="353"/>
      <c r="L3" s="353"/>
      <c r="M3" s="227"/>
      <c r="N3" s="227"/>
      <c r="O3" s="227"/>
      <c r="P3" s="227"/>
      <c r="Q3" s="227"/>
      <c r="R3" s="227"/>
      <c r="S3" s="227"/>
      <c r="T3" s="227"/>
      <c r="U3" s="227"/>
      <c r="V3" s="227"/>
      <c r="W3" s="227"/>
      <c r="X3" s="227"/>
      <c r="Y3" s="188"/>
      <c r="Z3" s="188"/>
      <c r="AA3" s="188"/>
      <c r="AB3" s="188"/>
      <c r="AC3" s="188"/>
      <c r="AD3" s="188"/>
      <c r="AE3" s="188"/>
    </row>
    <row r="4" spans="1:31" x14ac:dyDescent="0.2">
      <c r="A4" s="356" t="str">
        <f>'2'!A4:C4</f>
        <v>Акционерное общество "Петербургская сбытовая компания"</v>
      </c>
      <c r="B4" s="356"/>
      <c r="C4" s="356"/>
      <c r="D4" s="356"/>
      <c r="E4" s="356"/>
      <c r="F4" s="356"/>
      <c r="G4" s="356"/>
      <c r="H4" s="356"/>
      <c r="I4" s="356"/>
      <c r="J4" s="356"/>
      <c r="K4" s="356"/>
      <c r="L4" s="356"/>
      <c r="M4" s="226"/>
      <c r="N4" s="226"/>
      <c r="O4" s="226"/>
      <c r="P4" s="226"/>
      <c r="Q4" s="226"/>
      <c r="R4" s="226"/>
      <c r="S4" s="226"/>
      <c r="T4" s="226"/>
      <c r="U4" s="226"/>
      <c r="V4" s="226"/>
      <c r="W4" s="226"/>
      <c r="X4" s="226"/>
      <c r="Y4" s="188"/>
      <c r="Z4" s="188"/>
      <c r="AA4" s="188"/>
      <c r="AB4" s="188"/>
      <c r="AC4" s="188"/>
      <c r="AD4" s="188"/>
      <c r="AE4" s="188"/>
    </row>
    <row r="5" spans="1:31" x14ac:dyDescent="0.2">
      <c r="A5" s="357" t="s">
        <v>408</v>
      </c>
      <c r="B5" s="357"/>
      <c r="C5" s="357"/>
      <c r="D5" s="357"/>
      <c r="E5" s="357"/>
      <c r="F5" s="357"/>
      <c r="G5" s="357"/>
      <c r="H5" s="357"/>
      <c r="I5" s="357"/>
      <c r="J5" s="357"/>
      <c r="K5" s="357"/>
      <c r="L5" s="357"/>
      <c r="M5" s="226"/>
      <c r="N5" s="226"/>
      <c r="O5" s="226"/>
      <c r="P5" s="226"/>
      <c r="Q5" s="226"/>
      <c r="R5" s="226"/>
      <c r="S5" s="226"/>
      <c r="T5" s="226"/>
      <c r="U5" s="226"/>
      <c r="V5" s="226"/>
      <c r="W5" s="226"/>
      <c r="X5" s="226"/>
      <c r="Y5" s="188"/>
      <c r="Z5" s="188"/>
      <c r="AA5" s="188"/>
      <c r="AB5" s="188"/>
      <c r="AC5" s="188"/>
      <c r="AD5" s="188"/>
      <c r="AE5" s="188"/>
    </row>
    <row r="6" spans="1:31" x14ac:dyDescent="0.2">
      <c r="A6" s="353"/>
      <c r="B6" s="353"/>
      <c r="C6" s="353"/>
      <c r="D6" s="353"/>
      <c r="E6" s="353"/>
      <c r="F6" s="353"/>
      <c r="G6" s="353"/>
      <c r="H6" s="353"/>
      <c r="I6" s="353"/>
      <c r="J6" s="353"/>
      <c r="K6" s="353"/>
      <c r="L6" s="353"/>
      <c r="M6" s="227"/>
      <c r="N6" s="227"/>
      <c r="O6" s="227"/>
      <c r="P6" s="227"/>
      <c r="Q6" s="227"/>
      <c r="R6" s="227"/>
      <c r="S6" s="227"/>
      <c r="T6" s="227"/>
      <c r="U6" s="227"/>
      <c r="V6" s="227"/>
      <c r="W6" s="227"/>
      <c r="X6" s="227"/>
      <c r="Y6" s="188"/>
      <c r="Z6" s="188"/>
      <c r="AA6" s="188"/>
      <c r="AB6" s="188"/>
      <c r="AC6" s="188"/>
      <c r="AD6" s="188"/>
      <c r="AE6" s="188"/>
    </row>
    <row r="7" spans="1:31" x14ac:dyDescent="0.2">
      <c r="A7" s="356" t="str">
        <f>'2'!A7:C7</f>
        <v>O_15.25.0295</v>
      </c>
      <c r="B7" s="356"/>
      <c r="C7" s="356"/>
      <c r="D7" s="356"/>
      <c r="E7" s="356"/>
      <c r="F7" s="356"/>
      <c r="G7" s="356"/>
      <c r="H7" s="356"/>
      <c r="I7" s="356"/>
      <c r="J7" s="356"/>
      <c r="K7" s="356"/>
      <c r="L7" s="356"/>
      <c r="M7" s="226"/>
      <c r="N7" s="226"/>
      <c r="O7" s="226"/>
      <c r="P7" s="226"/>
      <c r="Q7" s="226"/>
      <c r="R7" s="226"/>
      <c r="S7" s="226"/>
      <c r="T7" s="226"/>
      <c r="U7" s="226"/>
      <c r="V7" s="226"/>
      <c r="W7" s="226"/>
      <c r="X7" s="226"/>
      <c r="Y7" s="188"/>
      <c r="Z7" s="188"/>
      <c r="AA7" s="188"/>
      <c r="AB7" s="188"/>
      <c r="AC7" s="188"/>
      <c r="AD7" s="188"/>
      <c r="AE7" s="188"/>
    </row>
    <row r="8" spans="1:31" x14ac:dyDescent="0.2">
      <c r="A8" s="357" t="s">
        <v>409</v>
      </c>
      <c r="B8" s="357"/>
      <c r="C8" s="357"/>
      <c r="D8" s="357"/>
      <c r="E8" s="357"/>
      <c r="F8" s="357"/>
      <c r="G8" s="357"/>
      <c r="H8" s="357"/>
      <c r="I8" s="357"/>
      <c r="J8" s="357"/>
      <c r="K8" s="357"/>
      <c r="L8" s="357"/>
      <c r="M8" s="226"/>
      <c r="N8" s="226"/>
      <c r="O8" s="226"/>
      <c r="P8" s="226"/>
      <c r="Q8" s="226"/>
      <c r="R8" s="226"/>
      <c r="S8" s="226"/>
      <c r="T8" s="226"/>
      <c r="U8" s="226"/>
      <c r="V8" s="226"/>
      <c r="W8" s="226"/>
      <c r="X8" s="226"/>
      <c r="Y8" s="188"/>
      <c r="Z8" s="188"/>
      <c r="AA8" s="188"/>
      <c r="AB8" s="188"/>
      <c r="AC8" s="188"/>
      <c r="AD8" s="188"/>
      <c r="AE8" s="188"/>
    </row>
    <row r="9" spans="1:31" x14ac:dyDescent="0.2">
      <c r="A9" s="349"/>
      <c r="B9" s="349"/>
      <c r="C9" s="349"/>
      <c r="D9" s="349"/>
      <c r="E9" s="349"/>
      <c r="F9" s="349"/>
      <c r="G9" s="349"/>
      <c r="H9" s="349"/>
      <c r="I9" s="349"/>
      <c r="J9" s="349"/>
      <c r="K9" s="349"/>
      <c r="L9" s="349"/>
      <c r="M9" s="226"/>
      <c r="N9" s="226"/>
      <c r="O9" s="226"/>
      <c r="P9" s="226"/>
      <c r="Q9" s="226"/>
      <c r="R9" s="226"/>
      <c r="S9" s="226"/>
      <c r="T9" s="226"/>
      <c r="U9" s="226"/>
      <c r="V9" s="226"/>
      <c r="W9" s="226"/>
      <c r="X9" s="226"/>
      <c r="Y9" s="188"/>
      <c r="Z9" s="188"/>
      <c r="AA9" s="188"/>
      <c r="AB9" s="188"/>
      <c r="AC9" s="188"/>
      <c r="AD9" s="188"/>
      <c r="AE9" s="188"/>
    </row>
    <row r="10" spans="1:31" x14ac:dyDescent="0.2">
      <c r="A10" s="356" t="str">
        <f>'2'!A10:C10</f>
        <v>Модернизация системы «CRM юридических лиц» в 2025 году , объект НМА 1 шт.</v>
      </c>
      <c r="B10" s="356"/>
      <c r="C10" s="356"/>
      <c r="D10" s="356"/>
      <c r="E10" s="356"/>
      <c r="F10" s="356"/>
      <c r="G10" s="356"/>
      <c r="H10" s="356"/>
      <c r="I10" s="356"/>
      <c r="J10" s="356"/>
      <c r="K10" s="356"/>
      <c r="L10" s="356"/>
      <c r="M10" s="226"/>
      <c r="N10" s="226"/>
      <c r="O10" s="226"/>
      <c r="P10" s="226"/>
      <c r="Q10" s="226"/>
      <c r="R10" s="226"/>
      <c r="S10" s="226"/>
      <c r="T10" s="226"/>
      <c r="U10" s="226"/>
      <c r="V10" s="226"/>
      <c r="W10" s="226"/>
      <c r="X10" s="226"/>
      <c r="Y10" s="188"/>
      <c r="Z10" s="188"/>
      <c r="AA10" s="188"/>
      <c r="AB10" s="188"/>
      <c r="AC10" s="188"/>
      <c r="AD10" s="188"/>
      <c r="AE10" s="188"/>
    </row>
    <row r="11" spans="1:31" x14ac:dyDescent="0.2">
      <c r="A11" s="357" t="s">
        <v>410</v>
      </c>
      <c r="B11" s="357"/>
      <c r="C11" s="357"/>
      <c r="D11" s="357"/>
      <c r="E11" s="357"/>
      <c r="F11" s="357"/>
      <c r="G11" s="357"/>
      <c r="H11" s="357"/>
      <c r="I11" s="357"/>
      <c r="J11" s="357"/>
      <c r="K11" s="357"/>
      <c r="L11" s="357"/>
      <c r="M11" s="226"/>
      <c r="N11" s="226"/>
      <c r="O11" s="226"/>
      <c r="P11" s="226"/>
      <c r="Q11" s="226"/>
      <c r="R11" s="226"/>
      <c r="S11" s="226"/>
      <c r="T11" s="226"/>
      <c r="U11" s="226"/>
      <c r="V11" s="226"/>
      <c r="W11" s="226"/>
      <c r="X11" s="226"/>
      <c r="Y11" s="188"/>
      <c r="Z11" s="188"/>
      <c r="AA11" s="188"/>
      <c r="AB11" s="188"/>
      <c r="AC11" s="188"/>
      <c r="AD11" s="188"/>
      <c r="AE11" s="188"/>
    </row>
    <row r="12" spans="1:31" x14ac:dyDescent="0.2">
      <c r="A12" s="353"/>
      <c r="B12" s="353"/>
      <c r="C12" s="353"/>
      <c r="D12" s="353"/>
      <c r="E12" s="353"/>
      <c r="F12" s="353"/>
      <c r="G12" s="353"/>
      <c r="H12" s="353"/>
      <c r="I12" s="353"/>
      <c r="J12" s="353"/>
      <c r="K12" s="353"/>
      <c r="L12" s="353"/>
      <c r="M12" s="227"/>
      <c r="N12" s="227"/>
      <c r="O12" s="227"/>
      <c r="P12" s="227"/>
      <c r="Q12" s="227"/>
      <c r="R12" s="227"/>
      <c r="S12" s="227"/>
      <c r="T12" s="227"/>
      <c r="U12" s="227"/>
      <c r="V12" s="227"/>
      <c r="W12" s="227"/>
      <c r="X12" s="227"/>
      <c r="Y12" s="188"/>
      <c r="Z12" s="188"/>
      <c r="AA12" s="188"/>
      <c r="AB12" s="188"/>
      <c r="AC12" s="188"/>
      <c r="AD12" s="188"/>
      <c r="AE12" s="188"/>
    </row>
    <row r="13" spans="1:31" x14ac:dyDescent="0.2">
      <c r="A13" s="356" t="str">
        <f>'2'!A13:C13</f>
        <v>Год, в котором предоставляется информация: 2024 год</v>
      </c>
      <c r="B13" s="356"/>
      <c r="C13" s="356"/>
      <c r="D13" s="356"/>
      <c r="E13" s="356"/>
      <c r="F13" s="356"/>
      <c r="G13" s="356"/>
      <c r="H13" s="356"/>
      <c r="I13" s="356"/>
      <c r="J13" s="356"/>
      <c r="K13" s="356"/>
      <c r="L13" s="356"/>
      <c r="M13" s="226"/>
      <c r="N13" s="226"/>
      <c r="O13" s="226"/>
      <c r="P13" s="226"/>
      <c r="Q13" s="226"/>
      <c r="R13" s="226"/>
      <c r="S13" s="226"/>
      <c r="T13" s="226"/>
      <c r="U13" s="226"/>
      <c r="V13" s="226"/>
      <c r="W13" s="226"/>
      <c r="X13" s="226"/>
      <c r="Y13" s="188"/>
      <c r="Z13" s="188"/>
      <c r="AA13" s="188"/>
      <c r="AB13" s="188"/>
      <c r="AC13" s="188"/>
      <c r="AD13" s="188"/>
      <c r="AE13" s="188"/>
    </row>
    <row r="14" spans="1:31" x14ac:dyDescent="0.2">
      <c r="A14" s="358"/>
      <c r="B14" s="358"/>
      <c r="C14" s="358"/>
      <c r="D14" s="358"/>
      <c r="E14" s="358"/>
      <c r="F14" s="358"/>
      <c r="G14" s="358"/>
      <c r="H14" s="358"/>
      <c r="I14" s="358"/>
      <c r="J14" s="358"/>
      <c r="K14" s="358"/>
      <c r="L14" s="358"/>
      <c r="M14" s="233"/>
      <c r="N14" s="233"/>
      <c r="O14" s="233"/>
      <c r="P14" s="233"/>
      <c r="Q14" s="233"/>
      <c r="R14" s="233"/>
      <c r="S14" s="233"/>
      <c r="T14" s="233"/>
      <c r="U14" s="233"/>
      <c r="V14" s="233"/>
      <c r="W14" s="233"/>
      <c r="X14" s="233"/>
      <c r="Y14" s="189"/>
      <c r="Z14" s="189"/>
      <c r="AA14" s="189"/>
      <c r="AB14" s="189"/>
      <c r="AC14" s="189"/>
      <c r="AD14" s="189"/>
      <c r="AE14" s="189"/>
    </row>
    <row r="15" spans="1:31" x14ac:dyDescent="0.2">
      <c r="A15" s="350" t="s">
        <v>454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row>
    <row r="16" spans="1:31" x14ac:dyDescent="0.2">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row>
    <row r="17" spans="1:33" ht="12" customHeight="1" x14ac:dyDescent="0.2">
      <c r="A17" s="360" t="s">
        <v>96</v>
      </c>
      <c r="B17" s="360" t="s">
        <v>455</v>
      </c>
      <c r="C17" s="336" t="s">
        <v>456</v>
      </c>
      <c r="D17" s="336"/>
      <c r="E17" s="363" t="s">
        <v>577</v>
      </c>
      <c r="F17" s="366" t="s">
        <v>457</v>
      </c>
      <c r="G17" s="367"/>
      <c r="H17" s="368"/>
      <c r="I17" s="380" t="s">
        <v>458</v>
      </c>
      <c r="J17" s="381"/>
      <c r="K17" s="381"/>
      <c r="L17" s="381"/>
      <c r="M17" s="380" t="s">
        <v>459</v>
      </c>
      <c r="N17" s="381"/>
      <c r="O17" s="381"/>
      <c r="P17" s="381"/>
      <c r="Q17" s="380" t="s">
        <v>573</v>
      </c>
      <c r="R17" s="381"/>
      <c r="S17" s="381"/>
      <c r="T17" s="381"/>
      <c r="U17" s="380" t="s">
        <v>574</v>
      </c>
      <c r="V17" s="381"/>
      <c r="W17" s="381"/>
      <c r="X17" s="381"/>
      <c r="Y17" s="380" t="s">
        <v>575</v>
      </c>
      <c r="Z17" s="381"/>
      <c r="AA17" s="381"/>
      <c r="AB17" s="381"/>
      <c r="AC17" s="372" t="s">
        <v>460</v>
      </c>
      <c r="AD17" s="373"/>
      <c r="AE17" s="376" t="s">
        <v>461</v>
      </c>
      <c r="AF17" s="190"/>
      <c r="AG17" s="190"/>
    </row>
    <row r="18" spans="1:33" ht="48" customHeight="1" x14ac:dyDescent="0.2">
      <c r="A18" s="361"/>
      <c r="B18" s="361"/>
      <c r="C18" s="336"/>
      <c r="D18" s="336"/>
      <c r="E18" s="364"/>
      <c r="F18" s="369"/>
      <c r="G18" s="370"/>
      <c r="H18" s="371"/>
      <c r="I18" s="379" t="s">
        <v>462</v>
      </c>
      <c r="J18" s="379"/>
      <c r="K18" s="379" t="s">
        <v>463</v>
      </c>
      <c r="L18" s="379"/>
      <c r="M18" s="379" t="s">
        <v>462</v>
      </c>
      <c r="N18" s="379"/>
      <c r="O18" s="379" t="s">
        <v>464</v>
      </c>
      <c r="P18" s="379"/>
      <c r="Q18" s="379" t="s">
        <v>465</v>
      </c>
      <c r="R18" s="379"/>
      <c r="S18" s="379" t="s">
        <v>464</v>
      </c>
      <c r="T18" s="379"/>
      <c r="U18" s="379" t="s">
        <v>465</v>
      </c>
      <c r="V18" s="379"/>
      <c r="W18" s="379" t="s">
        <v>464</v>
      </c>
      <c r="X18" s="379"/>
      <c r="Y18" s="379" t="s">
        <v>465</v>
      </c>
      <c r="Z18" s="379"/>
      <c r="AA18" s="379" t="s">
        <v>464</v>
      </c>
      <c r="AB18" s="379"/>
      <c r="AC18" s="374"/>
      <c r="AD18" s="375"/>
      <c r="AE18" s="377"/>
    </row>
    <row r="19" spans="1:33" ht="48" x14ac:dyDescent="0.2">
      <c r="A19" s="362"/>
      <c r="B19" s="362"/>
      <c r="C19" s="230" t="s">
        <v>465</v>
      </c>
      <c r="D19" s="230" t="s">
        <v>464</v>
      </c>
      <c r="E19" s="365"/>
      <c r="F19" s="231" t="s">
        <v>570</v>
      </c>
      <c r="G19" s="231" t="s">
        <v>586</v>
      </c>
      <c r="H19" s="231" t="s">
        <v>587</v>
      </c>
      <c r="I19" s="216" t="s">
        <v>466</v>
      </c>
      <c r="J19" s="216" t="s">
        <v>467</v>
      </c>
      <c r="K19" s="216" t="s">
        <v>466</v>
      </c>
      <c r="L19" s="216" t="s">
        <v>467</v>
      </c>
      <c r="M19" s="216" t="s">
        <v>466</v>
      </c>
      <c r="N19" s="216" t="s">
        <v>467</v>
      </c>
      <c r="O19" s="216" t="s">
        <v>466</v>
      </c>
      <c r="P19" s="216" t="s">
        <v>467</v>
      </c>
      <c r="Q19" s="216" t="s">
        <v>466</v>
      </c>
      <c r="R19" s="216" t="s">
        <v>467</v>
      </c>
      <c r="S19" s="216" t="s">
        <v>466</v>
      </c>
      <c r="T19" s="216" t="s">
        <v>467</v>
      </c>
      <c r="U19" s="216" t="s">
        <v>466</v>
      </c>
      <c r="V19" s="216" t="s">
        <v>467</v>
      </c>
      <c r="W19" s="216" t="s">
        <v>466</v>
      </c>
      <c r="X19" s="216" t="s">
        <v>467</v>
      </c>
      <c r="Y19" s="216" t="s">
        <v>466</v>
      </c>
      <c r="Z19" s="216" t="s">
        <v>467</v>
      </c>
      <c r="AA19" s="216" t="s">
        <v>466</v>
      </c>
      <c r="AB19" s="216" t="s">
        <v>467</v>
      </c>
      <c r="AC19" s="230" t="s">
        <v>468</v>
      </c>
      <c r="AD19" s="230" t="s">
        <v>576</v>
      </c>
      <c r="AE19" s="378"/>
    </row>
    <row r="20" spans="1:33" x14ac:dyDescent="0.2">
      <c r="A20" s="168">
        <v>1</v>
      </c>
      <c r="B20" s="168">
        <v>2</v>
      </c>
      <c r="C20" s="225">
        <v>3</v>
      </c>
      <c r="D20" s="225">
        <v>4</v>
      </c>
      <c r="E20" s="217">
        <v>5</v>
      </c>
      <c r="F20" s="217">
        <v>6</v>
      </c>
      <c r="G20" s="217">
        <v>7</v>
      </c>
      <c r="H20" s="217">
        <v>8</v>
      </c>
      <c r="I20" s="218" t="s">
        <v>469</v>
      </c>
      <c r="J20" s="218" t="s">
        <v>470</v>
      </c>
      <c r="K20" s="218" t="s">
        <v>471</v>
      </c>
      <c r="L20" s="218" t="s">
        <v>472</v>
      </c>
      <c r="M20" s="218" t="s">
        <v>473</v>
      </c>
      <c r="N20" s="218" t="s">
        <v>474</v>
      </c>
      <c r="O20" s="218" t="s">
        <v>475</v>
      </c>
      <c r="P20" s="218" t="s">
        <v>476</v>
      </c>
      <c r="Q20" s="218" t="s">
        <v>473</v>
      </c>
      <c r="R20" s="218" t="s">
        <v>474</v>
      </c>
      <c r="S20" s="218" t="s">
        <v>475</v>
      </c>
      <c r="T20" s="218" t="s">
        <v>476</v>
      </c>
      <c r="U20" s="218" t="s">
        <v>473</v>
      </c>
      <c r="V20" s="218" t="s">
        <v>474</v>
      </c>
      <c r="W20" s="218" t="s">
        <v>475</v>
      </c>
      <c r="X20" s="218" t="s">
        <v>476</v>
      </c>
      <c r="Y20" s="218" t="s">
        <v>473</v>
      </c>
      <c r="Z20" s="218" t="s">
        <v>474</v>
      </c>
      <c r="AA20" s="218" t="s">
        <v>475</v>
      </c>
      <c r="AB20" s="218" t="s">
        <v>476</v>
      </c>
      <c r="AC20" s="225">
        <v>10</v>
      </c>
      <c r="AD20" s="225">
        <v>11</v>
      </c>
      <c r="AE20" s="168">
        <v>12</v>
      </c>
    </row>
    <row r="21" spans="1:33" s="205" customFormat="1" ht="36" x14ac:dyDescent="0.2">
      <c r="A21" s="167">
        <v>1</v>
      </c>
      <c r="B21" s="204" t="s">
        <v>477</v>
      </c>
      <c r="C21" s="213">
        <f t="shared" ref="C21" si="0">SUM(C22:C25)</f>
        <v>6.8844027503296275</v>
      </c>
      <c r="D21" s="213">
        <f t="shared" ref="D21:H21" si="1">SUM(D22:D25)</f>
        <v>0</v>
      </c>
      <c r="E21" s="213">
        <f t="shared" si="1"/>
        <v>0</v>
      </c>
      <c r="F21" s="213">
        <f t="shared" si="1"/>
        <v>6.8844027503296275</v>
      </c>
      <c r="G21" s="213">
        <f t="shared" si="1"/>
        <v>6.8844027503296275</v>
      </c>
      <c r="H21" s="213">
        <f t="shared" si="1"/>
        <v>0</v>
      </c>
      <c r="I21" s="213">
        <f t="shared" ref="I21:AD21" si="2">SUM(I22:I25)</f>
        <v>0</v>
      </c>
      <c r="J21" s="213">
        <f t="shared" si="2"/>
        <v>0</v>
      </c>
      <c r="K21" s="213">
        <f t="shared" si="2"/>
        <v>0</v>
      </c>
      <c r="L21" s="213">
        <f t="shared" si="2"/>
        <v>0</v>
      </c>
      <c r="M21" s="213">
        <f t="shared" si="2"/>
        <v>0</v>
      </c>
      <c r="N21" s="213">
        <f t="shared" si="2"/>
        <v>0</v>
      </c>
      <c r="O21" s="213">
        <f t="shared" si="2"/>
        <v>0</v>
      </c>
      <c r="P21" s="213">
        <f t="shared" si="2"/>
        <v>0</v>
      </c>
      <c r="Q21" s="213">
        <f t="shared" ref="Q21:T21" si="3">SUM(Q22:Q25)</f>
        <v>6.8844027503296275</v>
      </c>
      <c r="R21" s="213">
        <f t="shared" si="3"/>
        <v>0</v>
      </c>
      <c r="S21" s="213">
        <f t="shared" si="3"/>
        <v>0</v>
      </c>
      <c r="T21" s="213">
        <f t="shared" si="3"/>
        <v>0</v>
      </c>
      <c r="U21" s="213">
        <f t="shared" si="2"/>
        <v>0</v>
      </c>
      <c r="V21" s="213">
        <f t="shared" si="2"/>
        <v>0</v>
      </c>
      <c r="W21" s="213">
        <f t="shared" si="2"/>
        <v>0</v>
      </c>
      <c r="X21" s="213">
        <f t="shared" si="2"/>
        <v>0</v>
      </c>
      <c r="Y21" s="213">
        <f t="shared" si="2"/>
        <v>0</v>
      </c>
      <c r="Z21" s="213">
        <f t="shared" si="2"/>
        <v>0</v>
      </c>
      <c r="AA21" s="213">
        <f t="shared" si="2"/>
        <v>0</v>
      </c>
      <c r="AB21" s="213">
        <f t="shared" si="2"/>
        <v>0</v>
      </c>
      <c r="AC21" s="213">
        <f t="shared" si="2"/>
        <v>6.8844027503296275</v>
      </c>
      <c r="AD21" s="213">
        <f t="shared" si="2"/>
        <v>0</v>
      </c>
      <c r="AE21" s="213" t="s">
        <v>582</v>
      </c>
    </row>
    <row r="22" spans="1:33" ht="12.75" x14ac:dyDescent="0.2">
      <c r="A22" s="191" t="s">
        <v>61</v>
      </c>
      <c r="B22" s="192" t="s">
        <v>478</v>
      </c>
      <c r="C22" s="214" t="s">
        <v>436</v>
      </c>
      <c r="D22" s="214" t="s">
        <v>436</v>
      </c>
      <c r="E22" s="214" t="s">
        <v>436</v>
      </c>
      <c r="F22" s="214" t="s">
        <v>436</v>
      </c>
      <c r="G22" s="214" t="s">
        <v>436</v>
      </c>
      <c r="H22" s="214" t="s">
        <v>436</v>
      </c>
      <c r="I22" s="223" t="s">
        <v>436</v>
      </c>
      <c r="J22" s="223" t="s">
        <v>436</v>
      </c>
      <c r="K22" s="223" t="s">
        <v>436</v>
      </c>
      <c r="L22" s="223" t="s">
        <v>436</v>
      </c>
      <c r="M22" s="223" t="s">
        <v>436</v>
      </c>
      <c r="N22" s="223" t="s">
        <v>436</v>
      </c>
      <c r="O22" s="223" t="s">
        <v>436</v>
      </c>
      <c r="P22" s="223" t="s">
        <v>436</v>
      </c>
      <c r="Q22" s="223" t="s">
        <v>436</v>
      </c>
      <c r="R22" s="223" t="s">
        <v>436</v>
      </c>
      <c r="S22" s="223" t="s">
        <v>436</v>
      </c>
      <c r="T22" s="223" t="s">
        <v>436</v>
      </c>
      <c r="U22" s="223" t="s">
        <v>436</v>
      </c>
      <c r="V22" s="223" t="s">
        <v>436</v>
      </c>
      <c r="W22" s="223" t="s">
        <v>436</v>
      </c>
      <c r="X22" s="223" t="s">
        <v>436</v>
      </c>
      <c r="Y22" s="223" t="s">
        <v>436</v>
      </c>
      <c r="Z22" s="223" t="s">
        <v>436</v>
      </c>
      <c r="AA22" s="223" t="s">
        <v>436</v>
      </c>
      <c r="AB22" s="223" t="s">
        <v>436</v>
      </c>
      <c r="AC22" s="214" t="s">
        <v>436</v>
      </c>
      <c r="AD22" s="214" t="s">
        <v>436</v>
      </c>
      <c r="AE22" s="214" t="s">
        <v>436</v>
      </c>
    </row>
    <row r="23" spans="1:33" ht="12.75" x14ac:dyDescent="0.2">
      <c r="A23" s="191" t="s">
        <v>60</v>
      </c>
      <c r="B23" s="192" t="s">
        <v>479</v>
      </c>
      <c r="C23" s="214" t="s">
        <v>436</v>
      </c>
      <c r="D23" s="214" t="s">
        <v>436</v>
      </c>
      <c r="E23" s="214" t="s">
        <v>436</v>
      </c>
      <c r="F23" s="214" t="s">
        <v>436</v>
      </c>
      <c r="G23" s="214" t="s">
        <v>436</v>
      </c>
      <c r="H23" s="214" t="s">
        <v>436</v>
      </c>
      <c r="I23" s="223" t="s">
        <v>436</v>
      </c>
      <c r="J23" s="223" t="s">
        <v>436</v>
      </c>
      <c r="K23" s="223" t="s">
        <v>436</v>
      </c>
      <c r="L23" s="223" t="s">
        <v>436</v>
      </c>
      <c r="M23" s="223" t="s">
        <v>436</v>
      </c>
      <c r="N23" s="223" t="s">
        <v>436</v>
      </c>
      <c r="O23" s="223" t="s">
        <v>436</v>
      </c>
      <c r="P23" s="223" t="s">
        <v>436</v>
      </c>
      <c r="Q23" s="223" t="s">
        <v>436</v>
      </c>
      <c r="R23" s="223" t="s">
        <v>436</v>
      </c>
      <c r="S23" s="223" t="s">
        <v>436</v>
      </c>
      <c r="T23" s="223" t="s">
        <v>436</v>
      </c>
      <c r="U23" s="223" t="s">
        <v>436</v>
      </c>
      <c r="V23" s="223" t="s">
        <v>436</v>
      </c>
      <c r="W23" s="223" t="s">
        <v>436</v>
      </c>
      <c r="X23" s="223" t="s">
        <v>436</v>
      </c>
      <c r="Y23" s="223" t="s">
        <v>436</v>
      </c>
      <c r="Z23" s="223" t="s">
        <v>436</v>
      </c>
      <c r="AA23" s="223" t="s">
        <v>436</v>
      </c>
      <c r="AB23" s="223" t="s">
        <v>436</v>
      </c>
      <c r="AC23" s="214" t="s">
        <v>436</v>
      </c>
      <c r="AD23" s="214" t="s">
        <v>436</v>
      </c>
      <c r="AE23" s="214" t="s">
        <v>436</v>
      </c>
    </row>
    <row r="24" spans="1:33" ht="24" x14ac:dyDescent="0.2">
      <c r="A24" s="191" t="s">
        <v>59</v>
      </c>
      <c r="B24" s="192" t="s">
        <v>480</v>
      </c>
      <c r="C24" s="214">
        <f>AC24</f>
        <v>6.8844027503296275</v>
      </c>
      <c r="D24" s="214">
        <f>AD24</f>
        <v>0</v>
      </c>
      <c r="E24" s="214">
        <v>0</v>
      </c>
      <c r="F24" s="214">
        <f>C24</f>
        <v>6.8844027503296275</v>
      </c>
      <c r="G24" s="214">
        <f>C24</f>
        <v>6.8844027503296275</v>
      </c>
      <c r="H24" s="214">
        <f>D24</f>
        <v>0</v>
      </c>
      <c r="I24" s="223" t="s">
        <v>436</v>
      </c>
      <c r="J24" s="223" t="s">
        <v>436</v>
      </c>
      <c r="K24" s="223" t="s">
        <v>436</v>
      </c>
      <c r="L24" s="223" t="s">
        <v>436</v>
      </c>
      <c r="M24" s="223" t="s">
        <v>436</v>
      </c>
      <c r="N24" s="223" t="s">
        <v>436</v>
      </c>
      <c r="O24" s="223" t="s">
        <v>436</v>
      </c>
      <c r="P24" s="223" t="s">
        <v>436</v>
      </c>
      <c r="Q24" s="223">
        <f>'[3]2025'!$F$13/1000</f>
        <v>6.8844027503296275</v>
      </c>
      <c r="R24" s="223" t="s">
        <v>436</v>
      </c>
      <c r="S24" s="223" t="s">
        <v>436</v>
      </c>
      <c r="T24" s="223" t="s">
        <v>436</v>
      </c>
      <c r="U24" s="223" t="s">
        <v>436</v>
      </c>
      <c r="V24" s="223" t="s">
        <v>436</v>
      </c>
      <c r="W24" s="223" t="s">
        <v>436</v>
      </c>
      <c r="X24" s="223" t="s">
        <v>436</v>
      </c>
      <c r="Y24" s="223" t="s">
        <v>436</v>
      </c>
      <c r="Z24" s="223" t="s">
        <v>436</v>
      </c>
      <c r="AA24" s="223" t="s">
        <v>436</v>
      </c>
      <c r="AB24" s="223" t="s">
        <v>436</v>
      </c>
      <c r="AC24" s="214">
        <f>SUM(M24,Q24,U24,Y24)</f>
        <v>6.8844027503296275</v>
      </c>
      <c r="AD24" s="214">
        <f>SUM(O24,S24,W24,AA24)</f>
        <v>0</v>
      </c>
      <c r="AE24" s="214" t="s">
        <v>436</v>
      </c>
    </row>
    <row r="25" spans="1:33" ht="12.75" x14ac:dyDescent="0.2">
      <c r="A25" s="191" t="s">
        <v>58</v>
      </c>
      <c r="B25" s="193" t="s">
        <v>481</v>
      </c>
      <c r="C25" s="214">
        <f>AC25</f>
        <v>0</v>
      </c>
      <c r="D25" s="214">
        <f>AD25</f>
        <v>0</v>
      </c>
      <c r="E25" s="214">
        <v>0</v>
      </c>
      <c r="F25" s="214">
        <f>C25</f>
        <v>0</v>
      </c>
      <c r="G25" s="214">
        <f>C25</f>
        <v>0</v>
      </c>
      <c r="H25" s="214">
        <f>D25</f>
        <v>0</v>
      </c>
      <c r="I25" s="223" t="s">
        <v>436</v>
      </c>
      <c r="J25" s="223" t="s">
        <v>436</v>
      </c>
      <c r="K25" s="223" t="s">
        <v>436</v>
      </c>
      <c r="L25" s="223" t="s">
        <v>436</v>
      </c>
      <c r="M25" s="223" t="s">
        <v>436</v>
      </c>
      <c r="N25" s="223" t="s">
        <v>436</v>
      </c>
      <c r="O25" s="223" t="s">
        <v>436</v>
      </c>
      <c r="P25" s="223" t="s">
        <v>436</v>
      </c>
      <c r="Q25" s="223">
        <v>0</v>
      </c>
      <c r="R25" s="223" t="s">
        <v>436</v>
      </c>
      <c r="S25" s="223" t="s">
        <v>436</v>
      </c>
      <c r="T25" s="223" t="s">
        <v>436</v>
      </c>
      <c r="U25" s="223" t="s">
        <v>436</v>
      </c>
      <c r="V25" s="223" t="s">
        <v>436</v>
      </c>
      <c r="W25" s="223" t="s">
        <v>436</v>
      </c>
      <c r="X25" s="223" t="s">
        <v>436</v>
      </c>
      <c r="Y25" s="223" t="s">
        <v>436</v>
      </c>
      <c r="Z25" s="223" t="s">
        <v>436</v>
      </c>
      <c r="AA25" s="223" t="s">
        <v>436</v>
      </c>
      <c r="AB25" s="223" t="s">
        <v>436</v>
      </c>
      <c r="AC25" s="214">
        <f>SUM(M25,Q25,U25,Y25)</f>
        <v>0</v>
      </c>
      <c r="AD25" s="214">
        <f>SUM(O25,S25,W25,AA25)</f>
        <v>0</v>
      </c>
      <c r="AE25" s="214" t="s">
        <v>436</v>
      </c>
    </row>
    <row r="26" spans="1:33" s="205" customFormat="1" ht="24" x14ac:dyDescent="0.2">
      <c r="A26" s="167" t="s">
        <v>14</v>
      </c>
      <c r="B26" s="204" t="s">
        <v>482</v>
      </c>
      <c r="C26" s="213">
        <f t="shared" ref="C26:AD26" si="4">SUM(C27:C30)</f>
        <v>5.7370022926859638</v>
      </c>
      <c r="D26" s="213">
        <f t="shared" si="4"/>
        <v>0</v>
      </c>
      <c r="E26" s="213">
        <f t="shared" si="4"/>
        <v>0</v>
      </c>
      <c r="F26" s="213">
        <f t="shared" si="4"/>
        <v>5.7370022926859638</v>
      </c>
      <c r="G26" s="213">
        <f t="shared" si="4"/>
        <v>5.7370022926859638</v>
      </c>
      <c r="H26" s="213">
        <f t="shared" si="4"/>
        <v>0</v>
      </c>
      <c r="I26" s="213" t="s">
        <v>436</v>
      </c>
      <c r="J26" s="213" t="s">
        <v>436</v>
      </c>
      <c r="K26" s="213" t="s">
        <v>436</v>
      </c>
      <c r="L26" s="213" t="s">
        <v>436</v>
      </c>
      <c r="M26" s="213" t="s">
        <v>436</v>
      </c>
      <c r="N26" s="213" t="s">
        <v>436</v>
      </c>
      <c r="O26" s="213" t="s">
        <v>436</v>
      </c>
      <c r="P26" s="213" t="s">
        <v>436</v>
      </c>
      <c r="Q26" s="213">
        <f t="shared" ref="Q26:T26" si="5">SUM(Q27:Q30)</f>
        <v>5.7370022926859638</v>
      </c>
      <c r="R26" s="213">
        <f t="shared" si="5"/>
        <v>0</v>
      </c>
      <c r="S26" s="213">
        <f t="shared" si="5"/>
        <v>0</v>
      </c>
      <c r="T26" s="213">
        <f t="shared" si="5"/>
        <v>0</v>
      </c>
      <c r="U26" s="213">
        <f t="shared" si="4"/>
        <v>0</v>
      </c>
      <c r="V26" s="213">
        <f t="shared" si="4"/>
        <v>0</v>
      </c>
      <c r="W26" s="213">
        <f t="shared" si="4"/>
        <v>0</v>
      </c>
      <c r="X26" s="213">
        <f t="shared" si="4"/>
        <v>0</v>
      </c>
      <c r="Y26" s="213">
        <f t="shared" si="4"/>
        <v>0</v>
      </c>
      <c r="Z26" s="213">
        <f t="shared" si="4"/>
        <v>0</v>
      </c>
      <c r="AA26" s="213">
        <f t="shared" si="4"/>
        <v>0</v>
      </c>
      <c r="AB26" s="213">
        <f t="shared" si="4"/>
        <v>0</v>
      </c>
      <c r="AC26" s="213">
        <f t="shared" si="4"/>
        <v>5.7370022926859638</v>
      </c>
      <c r="AD26" s="213">
        <f t="shared" si="4"/>
        <v>0</v>
      </c>
      <c r="AE26" s="213" t="str">
        <f>$AE$21</f>
        <v>Новый проект</v>
      </c>
    </row>
    <row r="27" spans="1:33" ht="12.75" x14ac:dyDescent="0.2">
      <c r="A27" s="191" t="s">
        <v>56</v>
      </c>
      <c r="B27" s="192" t="s">
        <v>483</v>
      </c>
      <c r="C27" s="214" t="s">
        <v>436</v>
      </c>
      <c r="D27" s="214" t="s">
        <v>436</v>
      </c>
      <c r="E27" s="214" t="s">
        <v>436</v>
      </c>
      <c r="F27" s="214" t="s">
        <v>436</v>
      </c>
      <c r="G27" s="214" t="s">
        <v>436</v>
      </c>
      <c r="H27" s="214" t="s">
        <v>436</v>
      </c>
      <c r="I27" s="223" t="s">
        <v>436</v>
      </c>
      <c r="J27" s="223" t="s">
        <v>436</v>
      </c>
      <c r="K27" s="223" t="s">
        <v>436</v>
      </c>
      <c r="L27" s="223" t="s">
        <v>436</v>
      </c>
      <c r="M27" s="223" t="s">
        <v>436</v>
      </c>
      <c r="N27" s="223" t="s">
        <v>436</v>
      </c>
      <c r="O27" s="223" t="s">
        <v>436</v>
      </c>
      <c r="P27" s="223" t="s">
        <v>436</v>
      </c>
      <c r="Q27" s="223" t="s">
        <v>436</v>
      </c>
      <c r="R27" s="223" t="s">
        <v>436</v>
      </c>
      <c r="S27" s="223" t="s">
        <v>436</v>
      </c>
      <c r="T27" s="223" t="s">
        <v>436</v>
      </c>
      <c r="U27" s="223" t="s">
        <v>436</v>
      </c>
      <c r="V27" s="223" t="s">
        <v>436</v>
      </c>
      <c r="W27" s="223" t="s">
        <v>436</v>
      </c>
      <c r="X27" s="223" t="s">
        <v>436</v>
      </c>
      <c r="Y27" s="223" t="s">
        <v>436</v>
      </c>
      <c r="Z27" s="223" t="s">
        <v>436</v>
      </c>
      <c r="AA27" s="223" t="s">
        <v>436</v>
      </c>
      <c r="AB27" s="223" t="s">
        <v>436</v>
      </c>
      <c r="AC27" s="214" t="s">
        <v>436</v>
      </c>
      <c r="AD27" s="214" t="s">
        <v>436</v>
      </c>
      <c r="AE27" s="214" t="s">
        <v>436</v>
      </c>
    </row>
    <row r="28" spans="1:33" ht="12.75" x14ac:dyDescent="0.2">
      <c r="A28" s="191" t="s">
        <v>55</v>
      </c>
      <c r="B28" s="192" t="s">
        <v>484</v>
      </c>
      <c r="C28" s="214" t="s">
        <v>436</v>
      </c>
      <c r="D28" s="214" t="s">
        <v>436</v>
      </c>
      <c r="E28" s="214" t="s">
        <v>436</v>
      </c>
      <c r="F28" s="214" t="s">
        <v>436</v>
      </c>
      <c r="G28" s="214" t="s">
        <v>436</v>
      </c>
      <c r="H28" s="214" t="s">
        <v>436</v>
      </c>
      <c r="I28" s="223" t="s">
        <v>436</v>
      </c>
      <c r="J28" s="223" t="s">
        <v>436</v>
      </c>
      <c r="K28" s="223" t="s">
        <v>436</v>
      </c>
      <c r="L28" s="223" t="s">
        <v>436</v>
      </c>
      <c r="M28" s="223" t="s">
        <v>436</v>
      </c>
      <c r="N28" s="223" t="s">
        <v>436</v>
      </c>
      <c r="O28" s="223" t="s">
        <v>436</v>
      </c>
      <c r="P28" s="223" t="s">
        <v>436</v>
      </c>
      <c r="Q28" s="223" t="s">
        <v>436</v>
      </c>
      <c r="R28" s="223" t="s">
        <v>436</v>
      </c>
      <c r="S28" s="223" t="s">
        <v>436</v>
      </c>
      <c r="T28" s="223" t="s">
        <v>436</v>
      </c>
      <c r="U28" s="223" t="s">
        <v>436</v>
      </c>
      <c r="V28" s="223" t="s">
        <v>436</v>
      </c>
      <c r="W28" s="223" t="s">
        <v>436</v>
      </c>
      <c r="X28" s="223" t="s">
        <v>436</v>
      </c>
      <c r="Y28" s="223" t="s">
        <v>436</v>
      </c>
      <c r="Z28" s="223" t="s">
        <v>436</v>
      </c>
      <c r="AA28" s="223" t="s">
        <v>436</v>
      </c>
      <c r="AB28" s="223" t="s">
        <v>436</v>
      </c>
      <c r="AC28" s="214" t="s">
        <v>436</v>
      </c>
      <c r="AD28" s="214" t="s">
        <v>436</v>
      </c>
      <c r="AE28" s="214" t="s">
        <v>436</v>
      </c>
    </row>
    <row r="29" spans="1:33" ht="12.75" x14ac:dyDescent="0.2">
      <c r="A29" s="191" t="s">
        <v>485</v>
      </c>
      <c r="B29" s="192" t="s">
        <v>486</v>
      </c>
      <c r="C29" s="214">
        <f>AC29</f>
        <v>0</v>
      </c>
      <c r="D29" s="214">
        <f>AD29</f>
        <v>0</v>
      </c>
      <c r="E29" s="214">
        <v>0</v>
      </c>
      <c r="F29" s="214">
        <f t="shared" ref="F29:F30" si="6">C29</f>
        <v>0</v>
      </c>
      <c r="G29" s="214">
        <f t="shared" ref="G29:G30" si="7">C29</f>
        <v>0</v>
      </c>
      <c r="H29" s="214">
        <f t="shared" ref="H29:H30" si="8">D29</f>
        <v>0</v>
      </c>
      <c r="I29" s="223" t="s">
        <v>436</v>
      </c>
      <c r="J29" s="223" t="s">
        <v>436</v>
      </c>
      <c r="K29" s="223" t="s">
        <v>436</v>
      </c>
      <c r="L29" s="223" t="s">
        <v>436</v>
      </c>
      <c r="M29" s="223" t="s">
        <v>436</v>
      </c>
      <c r="N29" s="223" t="s">
        <v>436</v>
      </c>
      <c r="O29" s="223" t="s">
        <v>436</v>
      </c>
      <c r="P29" s="223" t="s">
        <v>436</v>
      </c>
      <c r="Q29" s="223" t="s">
        <v>436</v>
      </c>
      <c r="R29" s="223" t="s">
        <v>436</v>
      </c>
      <c r="S29" s="223" t="s">
        <v>436</v>
      </c>
      <c r="T29" s="223" t="s">
        <v>436</v>
      </c>
      <c r="U29" s="223" t="s">
        <v>436</v>
      </c>
      <c r="V29" s="223" t="s">
        <v>436</v>
      </c>
      <c r="W29" s="223" t="s">
        <v>436</v>
      </c>
      <c r="X29" s="223" t="s">
        <v>436</v>
      </c>
      <c r="Y29" s="223" t="s">
        <v>436</v>
      </c>
      <c r="Z29" s="223" t="s">
        <v>436</v>
      </c>
      <c r="AA29" s="223" t="s">
        <v>436</v>
      </c>
      <c r="AB29" s="223" t="s">
        <v>436</v>
      </c>
      <c r="AC29" s="214">
        <f t="shared" ref="AC29:AC30" si="9">SUM(M29,Q29,U29,Y29)</f>
        <v>0</v>
      </c>
      <c r="AD29" s="214">
        <f t="shared" ref="AD29:AD30" si="10">SUM(O29,S29,W29,AA29)</f>
        <v>0</v>
      </c>
      <c r="AE29" s="214" t="s">
        <v>436</v>
      </c>
    </row>
    <row r="30" spans="1:33" ht="12.75" x14ac:dyDescent="0.2">
      <c r="A30" s="191" t="s">
        <v>487</v>
      </c>
      <c r="B30" s="192" t="s">
        <v>488</v>
      </c>
      <c r="C30" s="214">
        <f>AC30</f>
        <v>5.7370022926859638</v>
      </c>
      <c r="D30" s="214">
        <f>AD30</f>
        <v>0</v>
      </c>
      <c r="E30" s="214">
        <v>0</v>
      </c>
      <c r="F30" s="214">
        <f t="shared" si="6"/>
        <v>5.7370022926859638</v>
      </c>
      <c r="G30" s="214">
        <f t="shared" si="7"/>
        <v>5.7370022926859638</v>
      </c>
      <c r="H30" s="214">
        <f t="shared" si="8"/>
        <v>0</v>
      </c>
      <c r="I30" s="223" t="s">
        <v>436</v>
      </c>
      <c r="J30" s="223" t="s">
        <v>436</v>
      </c>
      <c r="K30" s="223" t="s">
        <v>436</v>
      </c>
      <c r="L30" s="223" t="s">
        <v>436</v>
      </c>
      <c r="M30" s="223" t="s">
        <v>436</v>
      </c>
      <c r="N30" s="223" t="s">
        <v>436</v>
      </c>
      <c r="O30" s="223" t="s">
        <v>436</v>
      </c>
      <c r="P30" s="223" t="s">
        <v>436</v>
      </c>
      <c r="Q30" s="223">
        <f>'[3]2025'!$K$13/1000</f>
        <v>5.7370022926859638</v>
      </c>
      <c r="R30" s="223" t="s">
        <v>436</v>
      </c>
      <c r="S30" s="223" t="s">
        <v>436</v>
      </c>
      <c r="T30" s="223" t="s">
        <v>436</v>
      </c>
      <c r="U30" s="223" t="s">
        <v>436</v>
      </c>
      <c r="V30" s="223" t="s">
        <v>436</v>
      </c>
      <c r="W30" s="223" t="s">
        <v>436</v>
      </c>
      <c r="X30" s="223" t="s">
        <v>436</v>
      </c>
      <c r="Y30" s="223" t="s">
        <v>436</v>
      </c>
      <c r="Z30" s="223" t="s">
        <v>436</v>
      </c>
      <c r="AA30" s="223" t="s">
        <v>436</v>
      </c>
      <c r="AB30" s="223" t="s">
        <v>436</v>
      </c>
      <c r="AC30" s="214">
        <f t="shared" si="9"/>
        <v>5.7370022926859638</v>
      </c>
      <c r="AD30" s="214">
        <f t="shared" si="10"/>
        <v>0</v>
      </c>
      <c r="AE30" s="214" t="s">
        <v>436</v>
      </c>
    </row>
    <row r="31" spans="1:33" s="205" customFormat="1" ht="48" x14ac:dyDescent="0.2">
      <c r="A31" s="167" t="s">
        <v>13</v>
      </c>
      <c r="B31" s="204" t="s">
        <v>489</v>
      </c>
      <c r="C31" s="213">
        <f>C26</f>
        <v>5.7370022926859638</v>
      </c>
      <c r="D31" s="213">
        <f t="shared" ref="D31:H31" si="11">D26</f>
        <v>0</v>
      </c>
      <c r="E31" s="213">
        <f t="shared" si="11"/>
        <v>0</v>
      </c>
      <c r="F31" s="213">
        <f t="shared" si="11"/>
        <v>5.7370022926859638</v>
      </c>
      <c r="G31" s="213">
        <f t="shared" si="11"/>
        <v>5.7370022926859638</v>
      </c>
      <c r="H31" s="213">
        <f t="shared" si="11"/>
        <v>0</v>
      </c>
      <c r="I31" s="222" t="s">
        <v>436</v>
      </c>
      <c r="J31" s="222" t="s">
        <v>436</v>
      </c>
      <c r="K31" s="222" t="s">
        <v>436</v>
      </c>
      <c r="L31" s="222" t="s">
        <v>436</v>
      </c>
      <c r="M31" s="222" t="s">
        <v>436</v>
      </c>
      <c r="N31" s="222" t="s">
        <v>436</v>
      </c>
      <c r="O31" s="222" t="s">
        <v>436</v>
      </c>
      <c r="P31" s="222" t="s">
        <v>436</v>
      </c>
      <c r="Q31" s="222">
        <f t="shared" ref="Q31:T31" si="12">SUM(Q32:Q35)</f>
        <v>5.7370022926859638</v>
      </c>
      <c r="R31" s="222">
        <f t="shared" si="12"/>
        <v>0</v>
      </c>
      <c r="S31" s="222">
        <f t="shared" si="12"/>
        <v>0</v>
      </c>
      <c r="T31" s="222">
        <f t="shared" si="12"/>
        <v>0</v>
      </c>
      <c r="U31" s="222">
        <f t="shared" ref="U31:AB31" si="13">SUM(U32:U35)</f>
        <v>0</v>
      </c>
      <c r="V31" s="222">
        <f t="shared" si="13"/>
        <v>0</v>
      </c>
      <c r="W31" s="222">
        <f t="shared" si="13"/>
        <v>0</v>
      </c>
      <c r="X31" s="222">
        <f t="shared" si="13"/>
        <v>0</v>
      </c>
      <c r="Y31" s="222">
        <f t="shared" si="13"/>
        <v>0</v>
      </c>
      <c r="Z31" s="222">
        <f t="shared" si="13"/>
        <v>0</v>
      </c>
      <c r="AA31" s="222">
        <f t="shared" si="13"/>
        <v>0</v>
      </c>
      <c r="AB31" s="222">
        <f t="shared" si="13"/>
        <v>0</v>
      </c>
      <c r="AC31" s="213">
        <f t="shared" ref="AC31:AD35" si="14">AC26</f>
        <v>5.7370022926859638</v>
      </c>
      <c r="AD31" s="213">
        <f t="shared" si="14"/>
        <v>0</v>
      </c>
      <c r="AE31" s="213" t="str">
        <f>$AE$21</f>
        <v>Новый проект</v>
      </c>
    </row>
    <row r="32" spans="1:33" ht="12.75" x14ac:dyDescent="0.2">
      <c r="A32" s="191" t="s">
        <v>54</v>
      </c>
      <c r="B32" s="192" t="s">
        <v>483</v>
      </c>
      <c r="C32" s="214" t="str">
        <f t="shared" ref="C32:H35" si="15">C27</f>
        <v>нд</v>
      </c>
      <c r="D32" s="214" t="str">
        <f t="shared" si="15"/>
        <v>нд</v>
      </c>
      <c r="E32" s="214" t="str">
        <f t="shared" si="15"/>
        <v>нд</v>
      </c>
      <c r="F32" s="214" t="str">
        <f t="shared" si="15"/>
        <v>нд</v>
      </c>
      <c r="G32" s="214" t="str">
        <f t="shared" si="15"/>
        <v>нд</v>
      </c>
      <c r="H32" s="214" t="str">
        <f t="shared" si="15"/>
        <v>нд</v>
      </c>
      <c r="I32" s="223" t="s">
        <v>436</v>
      </c>
      <c r="J32" s="223" t="s">
        <v>436</v>
      </c>
      <c r="K32" s="223" t="s">
        <v>436</v>
      </c>
      <c r="L32" s="223" t="s">
        <v>436</v>
      </c>
      <c r="M32" s="223" t="s">
        <v>436</v>
      </c>
      <c r="N32" s="223" t="s">
        <v>436</v>
      </c>
      <c r="O32" s="223" t="s">
        <v>436</v>
      </c>
      <c r="P32" s="223" t="s">
        <v>436</v>
      </c>
      <c r="Q32" s="223" t="str">
        <f>Q27</f>
        <v>нд</v>
      </c>
      <c r="R32" s="223" t="str">
        <f t="shared" ref="R32:T32" si="16">R27</f>
        <v>нд</v>
      </c>
      <c r="S32" s="223" t="str">
        <f t="shared" si="16"/>
        <v>нд</v>
      </c>
      <c r="T32" s="223" t="str">
        <f t="shared" si="16"/>
        <v>нд</v>
      </c>
      <c r="U32" s="223" t="str">
        <f t="shared" ref="U32:AB32" si="17">U27</f>
        <v>нд</v>
      </c>
      <c r="V32" s="223" t="str">
        <f t="shared" si="17"/>
        <v>нд</v>
      </c>
      <c r="W32" s="223" t="str">
        <f t="shared" si="17"/>
        <v>нд</v>
      </c>
      <c r="X32" s="223" t="str">
        <f t="shared" si="17"/>
        <v>нд</v>
      </c>
      <c r="Y32" s="223" t="str">
        <f t="shared" si="17"/>
        <v>нд</v>
      </c>
      <c r="Z32" s="223" t="str">
        <f t="shared" si="17"/>
        <v>нд</v>
      </c>
      <c r="AA32" s="223" t="str">
        <f t="shared" si="17"/>
        <v>нд</v>
      </c>
      <c r="AB32" s="223" t="str">
        <f t="shared" si="17"/>
        <v>нд</v>
      </c>
      <c r="AC32" s="214" t="str">
        <f t="shared" si="14"/>
        <v>нд</v>
      </c>
      <c r="AD32" s="214" t="str">
        <f t="shared" si="14"/>
        <v>нд</v>
      </c>
      <c r="AE32" s="214" t="str">
        <f t="shared" ref="AE32:AE35" si="18">AE27</f>
        <v>нд</v>
      </c>
    </row>
    <row r="33" spans="1:31" ht="12.75" x14ac:dyDescent="0.2">
      <c r="A33" s="191" t="s">
        <v>53</v>
      </c>
      <c r="B33" s="192" t="s">
        <v>484</v>
      </c>
      <c r="C33" s="214" t="str">
        <f t="shared" si="15"/>
        <v>нд</v>
      </c>
      <c r="D33" s="214" t="str">
        <f t="shared" si="15"/>
        <v>нд</v>
      </c>
      <c r="E33" s="214" t="str">
        <f t="shared" si="15"/>
        <v>нд</v>
      </c>
      <c r="F33" s="214" t="str">
        <f t="shared" si="15"/>
        <v>нд</v>
      </c>
      <c r="G33" s="214" t="str">
        <f t="shared" si="15"/>
        <v>нд</v>
      </c>
      <c r="H33" s="214" t="str">
        <f t="shared" si="15"/>
        <v>нд</v>
      </c>
      <c r="I33" s="223" t="s">
        <v>436</v>
      </c>
      <c r="J33" s="223" t="s">
        <v>436</v>
      </c>
      <c r="K33" s="223" t="s">
        <v>436</v>
      </c>
      <c r="L33" s="223" t="s">
        <v>436</v>
      </c>
      <c r="M33" s="223" t="s">
        <v>436</v>
      </c>
      <c r="N33" s="223" t="s">
        <v>436</v>
      </c>
      <c r="O33" s="223" t="s">
        <v>436</v>
      </c>
      <c r="P33" s="223" t="s">
        <v>436</v>
      </c>
      <c r="Q33" s="223" t="str">
        <f t="shared" ref="Q33:T33" si="19">Q28</f>
        <v>нд</v>
      </c>
      <c r="R33" s="223" t="str">
        <f t="shared" si="19"/>
        <v>нд</v>
      </c>
      <c r="S33" s="223" t="str">
        <f t="shared" si="19"/>
        <v>нд</v>
      </c>
      <c r="T33" s="223" t="str">
        <f t="shared" si="19"/>
        <v>нд</v>
      </c>
      <c r="U33" s="223" t="str">
        <f t="shared" ref="U33:AB33" si="20">U28</f>
        <v>нд</v>
      </c>
      <c r="V33" s="223" t="str">
        <f t="shared" si="20"/>
        <v>нд</v>
      </c>
      <c r="W33" s="223" t="str">
        <f t="shared" si="20"/>
        <v>нд</v>
      </c>
      <c r="X33" s="223" t="str">
        <f t="shared" si="20"/>
        <v>нд</v>
      </c>
      <c r="Y33" s="223" t="str">
        <f t="shared" si="20"/>
        <v>нд</v>
      </c>
      <c r="Z33" s="223" t="str">
        <f t="shared" si="20"/>
        <v>нд</v>
      </c>
      <c r="AA33" s="223" t="str">
        <f t="shared" si="20"/>
        <v>нд</v>
      </c>
      <c r="AB33" s="223" t="str">
        <f t="shared" si="20"/>
        <v>нд</v>
      </c>
      <c r="AC33" s="214" t="str">
        <f t="shared" si="14"/>
        <v>нд</v>
      </c>
      <c r="AD33" s="214" t="str">
        <f t="shared" si="14"/>
        <v>нд</v>
      </c>
      <c r="AE33" s="214" t="str">
        <f t="shared" si="18"/>
        <v>нд</v>
      </c>
    </row>
    <row r="34" spans="1:31" ht="12.75" x14ac:dyDescent="0.2">
      <c r="A34" s="191" t="s">
        <v>52</v>
      </c>
      <c r="B34" s="192" t="s">
        <v>486</v>
      </c>
      <c r="C34" s="214">
        <f t="shared" si="15"/>
        <v>0</v>
      </c>
      <c r="D34" s="214">
        <f t="shared" si="15"/>
        <v>0</v>
      </c>
      <c r="E34" s="214">
        <f t="shared" si="15"/>
        <v>0</v>
      </c>
      <c r="F34" s="214">
        <f t="shared" si="15"/>
        <v>0</v>
      </c>
      <c r="G34" s="214">
        <f t="shared" si="15"/>
        <v>0</v>
      </c>
      <c r="H34" s="214">
        <f t="shared" si="15"/>
        <v>0</v>
      </c>
      <c r="I34" s="223" t="s">
        <v>436</v>
      </c>
      <c r="J34" s="223" t="s">
        <v>436</v>
      </c>
      <c r="K34" s="223" t="s">
        <v>436</v>
      </c>
      <c r="L34" s="223" t="s">
        <v>436</v>
      </c>
      <c r="M34" s="223" t="s">
        <v>436</v>
      </c>
      <c r="N34" s="223" t="s">
        <v>436</v>
      </c>
      <c r="O34" s="223" t="s">
        <v>436</v>
      </c>
      <c r="P34" s="223" t="s">
        <v>436</v>
      </c>
      <c r="Q34" s="223" t="str">
        <f t="shared" ref="Q34:T34" si="21">Q29</f>
        <v>нд</v>
      </c>
      <c r="R34" s="223" t="str">
        <f t="shared" si="21"/>
        <v>нд</v>
      </c>
      <c r="S34" s="223" t="str">
        <f t="shared" si="21"/>
        <v>нд</v>
      </c>
      <c r="T34" s="223" t="str">
        <f t="shared" si="21"/>
        <v>нд</v>
      </c>
      <c r="U34" s="223" t="str">
        <f t="shared" ref="U34:AB34" si="22">U29</f>
        <v>нд</v>
      </c>
      <c r="V34" s="223" t="str">
        <f t="shared" si="22"/>
        <v>нд</v>
      </c>
      <c r="W34" s="223" t="str">
        <f t="shared" si="22"/>
        <v>нд</v>
      </c>
      <c r="X34" s="223" t="str">
        <f t="shared" si="22"/>
        <v>нд</v>
      </c>
      <c r="Y34" s="223" t="str">
        <f t="shared" si="22"/>
        <v>нд</v>
      </c>
      <c r="Z34" s="223" t="str">
        <f t="shared" si="22"/>
        <v>нд</v>
      </c>
      <c r="AA34" s="223" t="str">
        <f t="shared" si="22"/>
        <v>нд</v>
      </c>
      <c r="AB34" s="223" t="str">
        <f t="shared" si="22"/>
        <v>нд</v>
      </c>
      <c r="AC34" s="214">
        <f t="shared" si="14"/>
        <v>0</v>
      </c>
      <c r="AD34" s="214">
        <f t="shared" si="14"/>
        <v>0</v>
      </c>
      <c r="AE34" s="214" t="str">
        <f t="shared" si="18"/>
        <v>нд</v>
      </c>
    </row>
    <row r="35" spans="1:31" ht="12.75" x14ac:dyDescent="0.2">
      <c r="A35" s="191" t="s">
        <v>51</v>
      </c>
      <c r="B35" s="192" t="s">
        <v>488</v>
      </c>
      <c r="C35" s="214">
        <f t="shared" si="15"/>
        <v>5.7370022926859638</v>
      </c>
      <c r="D35" s="214">
        <f t="shared" si="15"/>
        <v>0</v>
      </c>
      <c r="E35" s="214">
        <f t="shared" si="15"/>
        <v>0</v>
      </c>
      <c r="F35" s="214">
        <f t="shared" si="15"/>
        <v>5.7370022926859638</v>
      </c>
      <c r="G35" s="214">
        <f t="shared" si="15"/>
        <v>5.7370022926859638</v>
      </c>
      <c r="H35" s="214">
        <f t="shared" si="15"/>
        <v>0</v>
      </c>
      <c r="I35" s="223" t="s">
        <v>436</v>
      </c>
      <c r="J35" s="223" t="s">
        <v>436</v>
      </c>
      <c r="K35" s="223" t="s">
        <v>436</v>
      </c>
      <c r="L35" s="223" t="s">
        <v>436</v>
      </c>
      <c r="M35" s="223" t="s">
        <v>436</v>
      </c>
      <c r="N35" s="223" t="s">
        <v>436</v>
      </c>
      <c r="O35" s="223" t="s">
        <v>436</v>
      </c>
      <c r="P35" s="223" t="s">
        <v>436</v>
      </c>
      <c r="Q35" s="223">
        <f t="shared" ref="Q35:T35" si="23">Q30</f>
        <v>5.7370022926859638</v>
      </c>
      <c r="R35" s="223" t="str">
        <f t="shared" si="23"/>
        <v>нд</v>
      </c>
      <c r="S35" s="223" t="str">
        <f t="shared" si="23"/>
        <v>нд</v>
      </c>
      <c r="T35" s="223" t="str">
        <f t="shared" si="23"/>
        <v>нд</v>
      </c>
      <c r="U35" s="223" t="str">
        <f t="shared" ref="U35:AB35" si="24">U30</f>
        <v>нд</v>
      </c>
      <c r="V35" s="223" t="str">
        <f t="shared" si="24"/>
        <v>нд</v>
      </c>
      <c r="W35" s="223" t="str">
        <f t="shared" si="24"/>
        <v>нд</v>
      </c>
      <c r="X35" s="223" t="str">
        <f t="shared" si="24"/>
        <v>нд</v>
      </c>
      <c r="Y35" s="223" t="str">
        <f t="shared" si="24"/>
        <v>нд</v>
      </c>
      <c r="Z35" s="223" t="str">
        <f t="shared" si="24"/>
        <v>нд</v>
      </c>
      <c r="AA35" s="223" t="str">
        <f t="shared" si="24"/>
        <v>нд</v>
      </c>
      <c r="AB35" s="223" t="str">
        <f t="shared" si="24"/>
        <v>нд</v>
      </c>
      <c r="AC35" s="214">
        <f t="shared" si="14"/>
        <v>5.7370022926859638</v>
      </c>
      <c r="AD35" s="214">
        <f t="shared" si="14"/>
        <v>0</v>
      </c>
      <c r="AE35" s="214" t="str">
        <f t="shared" si="18"/>
        <v>нд</v>
      </c>
    </row>
    <row r="36" spans="1:31" ht="36" x14ac:dyDescent="0.2">
      <c r="A36" s="191" t="s">
        <v>12</v>
      </c>
      <c r="B36" s="192" t="s">
        <v>490</v>
      </c>
      <c r="C36" s="214" t="s">
        <v>436</v>
      </c>
      <c r="D36" s="214" t="s">
        <v>436</v>
      </c>
      <c r="E36" s="214" t="s">
        <v>436</v>
      </c>
      <c r="F36" s="214" t="s">
        <v>436</v>
      </c>
      <c r="G36" s="214" t="s">
        <v>436</v>
      </c>
      <c r="H36" s="214" t="s">
        <v>436</v>
      </c>
      <c r="I36" s="223" t="s">
        <v>436</v>
      </c>
      <c r="J36" s="223" t="s">
        <v>436</v>
      </c>
      <c r="K36" s="223" t="s">
        <v>436</v>
      </c>
      <c r="L36" s="223" t="s">
        <v>436</v>
      </c>
      <c r="M36" s="223" t="s">
        <v>436</v>
      </c>
      <c r="N36" s="223" t="s">
        <v>436</v>
      </c>
      <c r="O36" s="223" t="s">
        <v>436</v>
      </c>
      <c r="P36" s="223" t="s">
        <v>436</v>
      </c>
      <c r="Q36" s="223" t="s">
        <v>436</v>
      </c>
      <c r="R36" s="223" t="s">
        <v>436</v>
      </c>
      <c r="S36" s="223" t="s">
        <v>436</v>
      </c>
      <c r="T36" s="223" t="s">
        <v>436</v>
      </c>
      <c r="U36" s="223" t="s">
        <v>436</v>
      </c>
      <c r="V36" s="223" t="s">
        <v>436</v>
      </c>
      <c r="W36" s="223" t="s">
        <v>436</v>
      </c>
      <c r="X36" s="223" t="s">
        <v>436</v>
      </c>
      <c r="Y36" s="223" t="s">
        <v>436</v>
      </c>
      <c r="Z36" s="223" t="s">
        <v>436</v>
      </c>
      <c r="AA36" s="223" t="s">
        <v>436</v>
      </c>
      <c r="AB36" s="223" t="s">
        <v>436</v>
      </c>
      <c r="AC36" s="214" t="s">
        <v>436</v>
      </c>
      <c r="AD36" s="214" t="s">
        <v>436</v>
      </c>
      <c r="AE36" s="214" t="s">
        <v>436</v>
      </c>
    </row>
    <row r="37" spans="1:31" ht="12.75" x14ac:dyDescent="0.2">
      <c r="A37" s="191" t="s">
        <v>48</v>
      </c>
      <c r="B37" s="194" t="s">
        <v>491</v>
      </c>
      <c r="C37" s="214" t="s">
        <v>436</v>
      </c>
      <c r="D37" s="214" t="s">
        <v>436</v>
      </c>
      <c r="E37" s="214" t="s">
        <v>436</v>
      </c>
      <c r="F37" s="214" t="s">
        <v>436</v>
      </c>
      <c r="G37" s="214" t="s">
        <v>436</v>
      </c>
      <c r="H37" s="214" t="s">
        <v>436</v>
      </c>
      <c r="I37" s="223" t="s">
        <v>436</v>
      </c>
      <c r="J37" s="223" t="s">
        <v>436</v>
      </c>
      <c r="K37" s="223" t="s">
        <v>436</v>
      </c>
      <c r="L37" s="223" t="s">
        <v>436</v>
      </c>
      <c r="M37" s="223" t="s">
        <v>436</v>
      </c>
      <c r="N37" s="223" t="s">
        <v>436</v>
      </c>
      <c r="O37" s="223" t="s">
        <v>436</v>
      </c>
      <c r="P37" s="223" t="s">
        <v>436</v>
      </c>
      <c r="Q37" s="223" t="s">
        <v>436</v>
      </c>
      <c r="R37" s="223" t="s">
        <v>436</v>
      </c>
      <c r="S37" s="223" t="s">
        <v>436</v>
      </c>
      <c r="T37" s="223" t="s">
        <v>436</v>
      </c>
      <c r="U37" s="223" t="s">
        <v>436</v>
      </c>
      <c r="V37" s="223" t="s">
        <v>436</v>
      </c>
      <c r="W37" s="223" t="s">
        <v>436</v>
      </c>
      <c r="X37" s="223" t="s">
        <v>436</v>
      </c>
      <c r="Y37" s="223" t="s">
        <v>436</v>
      </c>
      <c r="Z37" s="223" t="s">
        <v>436</v>
      </c>
      <c r="AA37" s="223" t="s">
        <v>436</v>
      </c>
      <c r="AB37" s="223" t="s">
        <v>436</v>
      </c>
      <c r="AC37" s="214" t="s">
        <v>436</v>
      </c>
      <c r="AD37" s="214" t="s">
        <v>436</v>
      </c>
      <c r="AE37" s="214" t="s">
        <v>436</v>
      </c>
    </row>
    <row r="38" spans="1:31" ht="12.75" x14ac:dyDescent="0.2">
      <c r="A38" s="191" t="s">
        <v>47</v>
      </c>
      <c r="B38" s="194" t="s">
        <v>492</v>
      </c>
      <c r="C38" s="214" t="s">
        <v>436</v>
      </c>
      <c r="D38" s="214" t="s">
        <v>436</v>
      </c>
      <c r="E38" s="214" t="s">
        <v>436</v>
      </c>
      <c r="F38" s="214" t="s">
        <v>436</v>
      </c>
      <c r="G38" s="214" t="s">
        <v>436</v>
      </c>
      <c r="H38" s="214" t="s">
        <v>436</v>
      </c>
      <c r="I38" s="223" t="s">
        <v>436</v>
      </c>
      <c r="J38" s="223" t="s">
        <v>436</v>
      </c>
      <c r="K38" s="223" t="s">
        <v>436</v>
      </c>
      <c r="L38" s="223" t="s">
        <v>436</v>
      </c>
      <c r="M38" s="223" t="s">
        <v>436</v>
      </c>
      <c r="N38" s="223" t="s">
        <v>436</v>
      </c>
      <c r="O38" s="223" t="s">
        <v>436</v>
      </c>
      <c r="P38" s="223" t="s">
        <v>436</v>
      </c>
      <c r="Q38" s="223" t="s">
        <v>436</v>
      </c>
      <c r="R38" s="223" t="s">
        <v>436</v>
      </c>
      <c r="S38" s="223" t="s">
        <v>436</v>
      </c>
      <c r="T38" s="223" t="s">
        <v>436</v>
      </c>
      <c r="U38" s="223" t="s">
        <v>436</v>
      </c>
      <c r="V38" s="223" t="s">
        <v>436</v>
      </c>
      <c r="W38" s="223" t="s">
        <v>436</v>
      </c>
      <c r="X38" s="223" t="s">
        <v>436</v>
      </c>
      <c r="Y38" s="223" t="s">
        <v>436</v>
      </c>
      <c r="Z38" s="223" t="s">
        <v>436</v>
      </c>
      <c r="AA38" s="223" t="s">
        <v>436</v>
      </c>
      <c r="AB38" s="223" t="s">
        <v>436</v>
      </c>
      <c r="AC38" s="214" t="s">
        <v>436</v>
      </c>
      <c r="AD38" s="214" t="s">
        <v>436</v>
      </c>
      <c r="AE38" s="214" t="s">
        <v>436</v>
      </c>
    </row>
    <row r="39" spans="1:31" ht="12.75" x14ac:dyDescent="0.2">
      <c r="A39" s="191" t="s">
        <v>46</v>
      </c>
      <c r="B39" s="194" t="s">
        <v>493</v>
      </c>
      <c r="C39" s="214" t="s">
        <v>436</v>
      </c>
      <c r="D39" s="214" t="s">
        <v>436</v>
      </c>
      <c r="E39" s="214" t="s">
        <v>436</v>
      </c>
      <c r="F39" s="214" t="s">
        <v>436</v>
      </c>
      <c r="G39" s="214" t="s">
        <v>436</v>
      </c>
      <c r="H39" s="214" t="s">
        <v>436</v>
      </c>
      <c r="I39" s="223" t="s">
        <v>436</v>
      </c>
      <c r="J39" s="223" t="s">
        <v>436</v>
      </c>
      <c r="K39" s="223" t="s">
        <v>436</v>
      </c>
      <c r="L39" s="223" t="s">
        <v>436</v>
      </c>
      <c r="M39" s="223" t="s">
        <v>436</v>
      </c>
      <c r="N39" s="223" t="s">
        <v>436</v>
      </c>
      <c r="O39" s="223" t="s">
        <v>436</v>
      </c>
      <c r="P39" s="223" t="s">
        <v>436</v>
      </c>
      <c r="Q39" s="223" t="s">
        <v>436</v>
      </c>
      <c r="R39" s="223" t="s">
        <v>436</v>
      </c>
      <c r="S39" s="223" t="s">
        <v>436</v>
      </c>
      <c r="T39" s="223" t="s">
        <v>436</v>
      </c>
      <c r="U39" s="223" t="s">
        <v>436</v>
      </c>
      <c r="V39" s="223" t="s">
        <v>436</v>
      </c>
      <c r="W39" s="223" t="s">
        <v>436</v>
      </c>
      <c r="X39" s="223" t="s">
        <v>436</v>
      </c>
      <c r="Y39" s="223" t="s">
        <v>436</v>
      </c>
      <c r="Z39" s="223" t="s">
        <v>436</v>
      </c>
      <c r="AA39" s="223" t="s">
        <v>436</v>
      </c>
      <c r="AB39" s="223" t="s">
        <v>436</v>
      </c>
      <c r="AC39" s="214" t="s">
        <v>436</v>
      </c>
      <c r="AD39" s="214" t="s">
        <v>436</v>
      </c>
      <c r="AE39" s="214" t="s">
        <v>436</v>
      </c>
    </row>
    <row r="40" spans="1:31" ht="12.75" x14ac:dyDescent="0.2">
      <c r="A40" s="191" t="s">
        <v>45</v>
      </c>
      <c r="B40" s="192" t="s">
        <v>494</v>
      </c>
      <c r="C40" s="214" t="s">
        <v>436</v>
      </c>
      <c r="D40" s="214" t="s">
        <v>436</v>
      </c>
      <c r="E40" s="214" t="s">
        <v>436</v>
      </c>
      <c r="F40" s="214" t="s">
        <v>436</v>
      </c>
      <c r="G40" s="214" t="s">
        <v>436</v>
      </c>
      <c r="H40" s="214" t="s">
        <v>436</v>
      </c>
      <c r="I40" s="223" t="s">
        <v>436</v>
      </c>
      <c r="J40" s="223" t="s">
        <v>436</v>
      </c>
      <c r="K40" s="223" t="s">
        <v>436</v>
      </c>
      <c r="L40" s="223" t="s">
        <v>436</v>
      </c>
      <c r="M40" s="223" t="s">
        <v>436</v>
      </c>
      <c r="N40" s="223" t="s">
        <v>436</v>
      </c>
      <c r="O40" s="223" t="s">
        <v>436</v>
      </c>
      <c r="P40" s="223" t="s">
        <v>436</v>
      </c>
      <c r="Q40" s="223" t="s">
        <v>436</v>
      </c>
      <c r="R40" s="223" t="s">
        <v>436</v>
      </c>
      <c r="S40" s="223" t="s">
        <v>436</v>
      </c>
      <c r="T40" s="223" t="s">
        <v>436</v>
      </c>
      <c r="U40" s="223" t="s">
        <v>436</v>
      </c>
      <c r="V40" s="223" t="s">
        <v>436</v>
      </c>
      <c r="W40" s="223" t="s">
        <v>436</v>
      </c>
      <c r="X40" s="223" t="s">
        <v>436</v>
      </c>
      <c r="Y40" s="223" t="s">
        <v>436</v>
      </c>
      <c r="Z40" s="223" t="s">
        <v>436</v>
      </c>
      <c r="AA40" s="223" t="s">
        <v>436</v>
      </c>
      <c r="AB40" s="223" t="s">
        <v>436</v>
      </c>
      <c r="AC40" s="214" t="s">
        <v>436</v>
      </c>
      <c r="AD40" s="214" t="s">
        <v>436</v>
      </c>
      <c r="AE40" s="214" t="s">
        <v>436</v>
      </c>
    </row>
    <row r="41" spans="1:31" ht="12.75" x14ac:dyDescent="0.2">
      <c r="A41" s="191" t="s">
        <v>44</v>
      </c>
      <c r="B41" s="192" t="s">
        <v>495</v>
      </c>
      <c r="C41" s="214" t="s">
        <v>436</v>
      </c>
      <c r="D41" s="214" t="s">
        <v>436</v>
      </c>
      <c r="E41" s="214" t="s">
        <v>436</v>
      </c>
      <c r="F41" s="214" t="s">
        <v>436</v>
      </c>
      <c r="G41" s="214" t="s">
        <v>436</v>
      </c>
      <c r="H41" s="214" t="s">
        <v>436</v>
      </c>
      <c r="I41" s="223" t="s">
        <v>436</v>
      </c>
      <c r="J41" s="223" t="s">
        <v>436</v>
      </c>
      <c r="K41" s="223" t="s">
        <v>436</v>
      </c>
      <c r="L41" s="223" t="s">
        <v>436</v>
      </c>
      <c r="M41" s="223" t="s">
        <v>436</v>
      </c>
      <c r="N41" s="223" t="s">
        <v>436</v>
      </c>
      <c r="O41" s="223" t="s">
        <v>436</v>
      </c>
      <c r="P41" s="223" t="s">
        <v>436</v>
      </c>
      <c r="Q41" s="223" t="s">
        <v>436</v>
      </c>
      <c r="R41" s="223" t="s">
        <v>436</v>
      </c>
      <c r="S41" s="223" t="s">
        <v>436</v>
      </c>
      <c r="T41" s="223" t="s">
        <v>436</v>
      </c>
      <c r="U41" s="223" t="s">
        <v>436</v>
      </c>
      <c r="V41" s="223" t="s">
        <v>436</v>
      </c>
      <c r="W41" s="223" t="s">
        <v>436</v>
      </c>
      <c r="X41" s="223" t="s">
        <v>436</v>
      </c>
      <c r="Y41" s="223" t="s">
        <v>436</v>
      </c>
      <c r="Z41" s="223" t="s">
        <v>436</v>
      </c>
      <c r="AA41" s="223" t="s">
        <v>436</v>
      </c>
      <c r="AB41" s="223" t="s">
        <v>436</v>
      </c>
      <c r="AC41" s="214" t="s">
        <v>436</v>
      </c>
      <c r="AD41" s="214" t="s">
        <v>436</v>
      </c>
      <c r="AE41" s="214" t="s">
        <v>436</v>
      </c>
    </row>
    <row r="42" spans="1:31" ht="12.75" x14ac:dyDescent="0.2">
      <c r="A42" s="191" t="s">
        <v>43</v>
      </c>
      <c r="B42" s="192" t="s">
        <v>496</v>
      </c>
      <c r="C42" s="214" t="s">
        <v>436</v>
      </c>
      <c r="D42" s="214" t="s">
        <v>436</v>
      </c>
      <c r="E42" s="214" t="s">
        <v>436</v>
      </c>
      <c r="F42" s="214" t="s">
        <v>436</v>
      </c>
      <c r="G42" s="214" t="s">
        <v>436</v>
      </c>
      <c r="H42" s="214" t="s">
        <v>436</v>
      </c>
      <c r="I42" s="223" t="s">
        <v>436</v>
      </c>
      <c r="J42" s="223" t="s">
        <v>436</v>
      </c>
      <c r="K42" s="223" t="s">
        <v>436</v>
      </c>
      <c r="L42" s="223" t="s">
        <v>436</v>
      </c>
      <c r="M42" s="223" t="s">
        <v>436</v>
      </c>
      <c r="N42" s="223" t="s">
        <v>436</v>
      </c>
      <c r="O42" s="223" t="s">
        <v>436</v>
      </c>
      <c r="P42" s="223" t="s">
        <v>436</v>
      </c>
      <c r="Q42" s="223" t="s">
        <v>436</v>
      </c>
      <c r="R42" s="223" t="s">
        <v>436</v>
      </c>
      <c r="S42" s="223" t="s">
        <v>436</v>
      </c>
      <c r="T42" s="223" t="s">
        <v>436</v>
      </c>
      <c r="U42" s="223" t="s">
        <v>436</v>
      </c>
      <c r="V42" s="223" t="s">
        <v>436</v>
      </c>
      <c r="W42" s="223" t="s">
        <v>436</v>
      </c>
      <c r="X42" s="223" t="s">
        <v>436</v>
      </c>
      <c r="Y42" s="223" t="s">
        <v>436</v>
      </c>
      <c r="Z42" s="223" t="s">
        <v>436</v>
      </c>
      <c r="AA42" s="223" t="s">
        <v>436</v>
      </c>
      <c r="AB42" s="223" t="s">
        <v>436</v>
      </c>
      <c r="AC42" s="214" t="s">
        <v>436</v>
      </c>
      <c r="AD42" s="214" t="s">
        <v>436</v>
      </c>
      <c r="AE42" s="214" t="s">
        <v>436</v>
      </c>
    </row>
    <row r="43" spans="1:31" ht="12.75" x14ac:dyDescent="0.2">
      <c r="A43" s="191" t="s">
        <v>42</v>
      </c>
      <c r="B43" s="194" t="s">
        <v>497</v>
      </c>
      <c r="C43" s="214" t="s">
        <v>436</v>
      </c>
      <c r="D43" s="214" t="s">
        <v>436</v>
      </c>
      <c r="E43" s="214" t="s">
        <v>436</v>
      </c>
      <c r="F43" s="214" t="s">
        <v>436</v>
      </c>
      <c r="G43" s="214" t="s">
        <v>436</v>
      </c>
      <c r="H43" s="214" t="s">
        <v>436</v>
      </c>
      <c r="I43" s="223" t="s">
        <v>436</v>
      </c>
      <c r="J43" s="223" t="s">
        <v>436</v>
      </c>
      <c r="K43" s="223" t="s">
        <v>436</v>
      </c>
      <c r="L43" s="223" t="s">
        <v>436</v>
      </c>
      <c r="M43" s="223" t="s">
        <v>436</v>
      </c>
      <c r="N43" s="223" t="s">
        <v>436</v>
      </c>
      <c r="O43" s="223" t="s">
        <v>436</v>
      </c>
      <c r="P43" s="223" t="s">
        <v>436</v>
      </c>
      <c r="Q43" s="223" t="s">
        <v>436</v>
      </c>
      <c r="R43" s="223" t="s">
        <v>436</v>
      </c>
      <c r="S43" s="223" t="s">
        <v>436</v>
      </c>
      <c r="T43" s="223" t="s">
        <v>436</v>
      </c>
      <c r="U43" s="223" t="s">
        <v>436</v>
      </c>
      <c r="V43" s="223" t="s">
        <v>436</v>
      </c>
      <c r="W43" s="223" t="s">
        <v>436</v>
      </c>
      <c r="X43" s="223" t="s">
        <v>436</v>
      </c>
      <c r="Y43" s="223" t="s">
        <v>436</v>
      </c>
      <c r="Z43" s="223" t="s">
        <v>436</v>
      </c>
      <c r="AA43" s="223" t="s">
        <v>436</v>
      </c>
      <c r="AB43" s="223" t="s">
        <v>436</v>
      </c>
      <c r="AC43" s="214" t="s">
        <v>436</v>
      </c>
      <c r="AD43" s="214" t="s">
        <v>436</v>
      </c>
      <c r="AE43" s="214" t="s">
        <v>436</v>
      </c>
    </row>
    <row r="44" spans="1:31" ht="12.75" x14ac:dyDescent="0.2">
      <c r="A44" s="191" t="s">
        <v>498</v>
      </c>
      <c r="B44" s="194" t="s">
        <v>499</v>
      </c>
      <c r="C44" s="214" t="s">
        <v>436</v>
      </c>
      <c r="D44" s="214" t="s">
        <v>436</v>
      </c>
      <c r="E44" s="214" t="s">
        <v>436</v>
      </c>
      <c r="F44" s="214" t="s">
        <v>436</v>
      </c>
      <c r="G44" s="214" t="s">
        <v>436</v>
      </c>
      <c r="H44" s="214" t="s">
        <v>436</v>
      </c>
      <c r="I44" s="223" t="s">
        <v>436</v>
      </c>
      <c r="J44" s="223" t="s">
        <v>436</v>
      </c>
      <c r="K44" s="223" t="s">
        <v>436</v>
      </c>
      <c r="L44" s="223" t="s">
        <v>436</v>
      </c>
      <c r="M44" s="223" t="s">
        <v>436</v>
      </c>
      <c r="N44" s="223" t="s">
        <v>436</v>
      </c>
      <c r="O44" s="223" t="s">
        <v>436</v>
      </c>
      <c r="P44" s="223" t="s">
        <v>436</v>
      </c>
      <c r="Q44" s="223" t="s">
        <v>436</v>
      </c>
      <c r="R44" s="223" t="s">
        <v>436</v>
      </c>
      <c r="S44" s="223" t="s">
        <v>436</v>
      </c>
      <c r="T44" s="223" t="s">
        <v>436</v>
      </c>
      <c r="U44" s="223" t="s">
        <v>436</v>
      </c>
      <c r="V44" s="223" t="s">
        <v>436</v>
      </c>
      <c r="W44" s="223" t="s">
        <v>436</v>
      </c>
      <c r="X44" s="223" t="s">
        <v>436</v>
      </c>
      <c r="Y44" s="223" t="s">
        <v>436</v>
      </c>
      <c r="Z44" s="223" t="s">
        <v>436</v>
      </c>
      <c r="AA44" s="223" t="s">
        <v>436</v>
      </c>
      <c r="AB44" s="223" t="s">
        <v>436</v>
      </c>
      <c r="AC44" s="214" t="s">
        <v>436</v>
      </c>
      <c r="AD44" s="214" t="s">
        <v>436</v>
      </c>
      <c r="AE44" s="214" t="s">
        <v>436</v>
      </c>
    </row>
    <row r="45" spans="1:31" ht="12.75" x14ac:dyDescent="0.2">
      <c r="A45" s="191" t="s">
        <v>500</v>
      </c>
      <c r="B45" s="194" t="s">
        <v>501</v>
      </c>
      <c r="C45" s="214" t="s">
        <v>436</v>
      </c>
      <c r="D45" s="214" t="s">
        <v>436</v>
      </c>
      <c r="E45" s="214" t="s">
        <v>436</v>
      </c>
      <c r="F45" s="214" t="s">
        <v>436</v>
      </c>
      <c r="G45" s="214" t="s">
        <v>436</v>
      </c>
      <c r="H45" s="214" t="s">
        <v>436</v>
      </c>
      <c r="I45" s="223" t="s">
        <v>436</v>
      </c>
      <c r="J45" s="223" t="s">
        <v>436</v>
      </c>
      <c r="K45" s="223" t="s">
        <v>436</v>
      </c>
      <c r="L45" s="223" t="s">
        <v>436</v>
      </c>
      <c r="M45" s="223" t="s">
        <v>436</v>
      </c>
      <c r="N45" s="223" t="s">
        <v>436</v>
      </c>
      <c r="O45" s="223" t="s">
        <v>436</v>
      </c>
      <c r="P45" s="223" t="s">
        <v>436</v>
      </c>
      <c r="Q45" s="223" t="s">
        <v>436</v>
      </c>
      <c r="R45" s="223" t="s">
        <v>436</v>
      </c>
      <c r="S45" s="223" t="s">
        <v>436</v>
      </c>
      <c r="T45" s="223" t="s">
        <v>436</v>
      </c>
      <c r="U45" s="223" t="s">
        <v>436</v>
      </c>
      <c r="V45" s="223" t="s">
        <v>436</v>
      </c>
      <c r="W45" s="223" t="s">
        <v>436</v>
      </c>
      <c r="X45" s="223" t="s">
        <v>436</v>
      </c>
      <c r="Y45" s="223" t="s">
        <v>436</v>
      </c>
      <c r="Z45" s="223" t="s">
        <v>436</v>
      </c>
      <c r="AA45" s="223" t="s">
        <v>436</v>
      </c>
      <c r="AB45" s="223" t="s">
        <v>436</v>
      </c>
      <c r="AC45" s="214" t="s">
        <v>436</v>
      </c>
      <c r="AD45" s="214" t="s">
        <v>436</v>
      </c>
      <c r="AE45" s="214" t="s">
        <v>436</v>
      </c>
    </row>
    <row r="46" spans="1:31" ht="12.75" x14ac:dyDescent="0.2">
      <c r="A46" s="191" t="s">
        <v>502</v>
      </c>
      <c r="B46" s="192" t="s">
        <v>503</v>
      </c>
      <c r="C46" s="214" t="s">
        <v>436</v>
      </c>
      <c r="D46" s="214" t="s">
        <v>436</v>
      </c>
      <c r="E46" s="214" t="s">
        <v>436</v>
      </c>
      <c r="F46" s="214" t="s">
        <v>436</v>
      </c>
      <c r="G46" s="214" t="s">
        <v>436</v>
      </c>
      <c r="H46" s="214" t="s">
        <v>436</v>
      </c>
      <c r="I46" s="223" t="s">
        <v>436</v>
      </c>
      <c r="J46" s="223" t="s">
        <v>436</v>
      </c>
      <c r="K46" s="223" t="s">
        <v>436</v>
      </c>
      <c r="L46" s="223" t="s">
        <v>436</v>
      </c>
      <c r="M46" s="223" t="s">
        <v>436</v>
      </c>
      <c r="N46" s="223" t="s">
        <v>436</v>
      </c>
      <c r="O46" s="223" t="s">
        <v>436</v>
      </c>
      <c r="P46" s="223" t="s">
        <v>436</v>
      </c>
      <c r="Q46" s="223" t="s">
        <v>436</v>
      </c>
      <c r="R46" s="223" t="s">
        <v>436</v>
      </c>
      <c r="S46" s="223" t="s">
        <v>436</v>
      </c>
      <c r="T46" s="223" t="s">
        <v>436</v>
      </c>
      <c r="U46" s="223" t="s">
        <v>436</v>
      </c>
      <c r="V46" s="223" t="s">
        <v>436</v>
      </c>
      <c r="W46" s="223" t="s">
        <v>436</v>
      </c>
      <c r="X46" s="223" t="s">
        <v>436</v>
      </c>
      <c r="Y46" s="223" t="s">
        <v>436</v>
      </c>
      <c r="Z46" s="223" t="s">
        <v>436</v>
      </c>
      <c r="AA46" s="223" t="s">
        <v>436</v>
      </c>
      <c r="AB46" s="223" t="s">
        <v>436</v>
      </c>
      <c r="AC46" s="214" t="s">
        <v>436</v>
      </c>
      <c r="AD46" s="214" t="s">
        <v>436</v>
      </c>
      <c r="AE46" s="214" t="s">
        <v>436</v>
      </c>
    </row>
    <row r="47" spans="1:31" ht="12.75" x14ac:dyDescent="0.2">
      <c r="A47" s="191" t="s">
        <v>504</v>
      </c>
      <c r="B47" s="192" t="s">
        <v>505</v>
      </c>
      <c r="C47" s="214" t="s">
        <v>436</v>
      </c>
      <c r="D47" s="214" t="s">
        <v>436</v>
      </c>
      <c r="E47" s="214" t="s">
        <v>436</v>
      </c>
      <c r="F47" s="214" t="s">
        <v>436</v>
      </c>
      <c r="G47" s="214" t="s">
        <v>436</v>
      </c>
      <c r="H47" s="214" t="s">
        <v>436</v>
      </c>
      <c r="I47" s="223" t="s">
        <v>436</v>
      </c>
      <c r="J47" s="223" t="s">
        <v>436</v>
      </c>
      <c r="K47" s="223" t="s">
        <v>436</v>
      </c>
      <c r="L47" s="223" t="s">
        <v>436</v>
      </c>
      <c r="M47" s="223" t="s">
        <v>436</v>
      </c>
      <c r="N47" s="223" t="s">
        <v>436</v>
      </c>
      <c r="O47" s="223" t="s">
        <v>436</v>
      </c>
      <c r="P47" s="223" t="s">
        <v>436</v>
      </c>
      <c r="Q47" s="223" t="s">
        <v>436</v>
      </c>
      <c r="R47" s="223" t="s">
        <v>436</v>
      </c>
      <c r="S47" s="223" t="s">
        <v>436</v>
      </c>
      <c r="T47" s="223" t="s">
        <v>436</v>
      </c>
      <c r="U47" s="223" t="s">
        <v>436</v>
      </c>
      <c r="V47" s="223" t="s">
        <v>436</v>
      </c>
      <c r="W47" s="223" t="s">
        <v>436</v>
      </c>
      <c r="X47" s="223" t="s">
        <v>436</v>
      </c>
      <c r="Y47" s="223" t="s">
        <v>436</v>
      </c>
      <c r="Z47" s="223" t="s">
        <v>436</v>
      </c>
      <c r="AA47" s="223" t="s">
        <v>436</v>
      </c>
      <c r="AB47" s="223" t="s">
        <v>436</v>
      </c>
      <c r="AC47" s="214" t="s">
        <v>436</v>
      </c>
      <c r="AD47" s="214" t="s">
        <v>436</v>
      </c>
      <c r="AE47" s="214" t="s">
        <v>436</v>
      </c>
    </row>
    <row r="48" spans="1:31" ht="12.75" x14ac:dyDescent="0.2">
      <c r="A48" s="191" t="s">
        <v>506</v>
      </c>
      <c r="B48" s="194" t="s">
        <v>507</v>
      </c>
      <c r="C48" s="214" t="s">
        <v>436</v>
      </c>
      <c r="D48" s="214" t="s">
        <v>436</v>
      </c>
      <c r="E48" s="214" t="s">
        <v>436</v>
      </c>
      <c r="F48" s="214" t="s">
        <v>436</v>
      </c>
      <c r="G48" s="214" t="s">
        <v>436</v>
      </c>
      <c r="H48" s="214" t="s">
        <v>436</v>
      </c>
      <c r="I48" s="223" t="s">
        <v>436</v>
      </c>
      <c r="J48" s="223" t="s">
        <v>436</v>
      </c>
      <c r="K48" s="223" t="s">
        <v>436</v>
      </c>
      <c r="L48" s="223" t="s">
        <v>436</v>
      </c>
      <c r="M48" s="223" t="s">
        <v>436</v>
      </c>
      <c r="N48" s="223" t="s">
        <v>436</v>
      </c>
      <c r="O48" s="223" t="s">
        <v>436</v>
      </c>
      <c r="P48" s="223" t="s">
        <v>436</v>
      </c>
      <c r="Q48" s="223" t="s">
        <v>436</v>
      </c>
      <c r="R48" s="223" t="s">
        <v>436</v>
      </c>
      <c r="S48" s="223" t="s">
        <v>436</v>
      </c>
      <c r="T48" s="223" t="s">
        <v>436</v>
      </c>
      <c r="U48" s="223" t="s">
        <v>436</v>
      </c>
      <c r="V48" s="223" t="s">
        <v>436</v>
      </c>
      <c r="W48" s="223" t="s">
        <v>436</v>
      </c>
      <c r="X48" s="223" t="s">
        <v>436</v>
      </c>
      <c r="Y48" s="223" t="s">
        <v>436</v>
      </c>
      <c r="Z48" s="223" t="s">
        <v>436</v>
      </c>
      <c r="AA48" s="223" t="s">
        <v>436</v>
      </c>
      <c r="AB48" s="223" t="s">
        <v>436</v>
      </c>
      <c r="AC48" s="214" t="s">
        <v>436</v>
      </c>
      <c r="AD48" s="214" t="s">
        <v>436</v>
      </c>
      <c r="AE48" s="214" t="s">
        <v>436</v>
      </c>
    </row>
    <row r="49" spans="1:31" ht="12.75" x14ac:dyDescent="0.2">
      <c r="A49" s="191" t="s">
        <v>508</v>
      </c>
      <c r="B49" s="194" t="s">
        <v>509</v>
      </c>
      <c r="C49" s="214" t="s">
        <v>436</v>
      </c>
      <c r="D49" s="214" t="s">
        <v>436</v>
      </c>
      <c r="E49" s="214" t="s">
        <v>436</v>
      </c>
      <c r="F49" s="214" t="s">
        <v>436</v>
      </c>
      <c r="G49" s="214" t="s">
        <v>436</v>
      </c>
      <c r="H49" s="214" t="s">
        <v>436</v>
      </c>
      <c r="I49" s="223" t="s">
        <v>436</v>
      </c>
      <c r="J49" s="223" t="s">
        <v>436</v>
      </c>
      <c r="K49" s="223" t="s">
        <v>436</v>
      </c>
      <c r="L49" s="223" t="s">
        <v>436</v>
      </c>
      <c r="M49" s="223" t="s">
        <v>436</v>
      </c>
      <c r="N49" s="223" t="s">
        <v>436</v>
      </c>
      <c r="O49" s="223" t="s">
        <v>436</v>
      </c>
      <c r="P49" s="223" t="s">
        <v>436</v>
      </c>
      <c r="Q49" s="223" t="s">
        <v>436</v>
      </c>
      <c r="R49" s="223" t="s">
        <v>436</v>
      </c>
      <c r="S49" s="223" t="s">
        <v>436</v>
      </c>
      <c r="T49" s="223" t="s">
        <v>436</v>
      </c>
      <c r="U49" s="223" t="s">
        <v>436</v>
      </c>
      <c r="V49" s="223" t="s">
        <v>436</v>
      </c>
      <c r="W49" s="223" t="s">
        <v>436</v>
      </c>
      <c r="X49" s="223" t="s">
        <v>436</v>
      </c>
      <c r="Y49" s="223" t="s">
        <v>436</v>
      </c>
      <c r="Z49" s="223" t="s">
        <v>436</v>
      </c>
      <c r="AA49" s="223" t="s">
        <v>436</v>
      </c>
      <c r="AB49" s="223" t="s">
        <v>436</v>
      </c>
      <c r="AC49" s="214" t="s">
        <v>436</v>
      </c>
      <c r="AD49" s="214" t="s">
        <v>436</v>
      </c>
      <c r="AE49" s="214" t="s">
        <v>436</v>
      </c>
    </row>
    <row r="50" spans="1:31" ht="14.25" x14ac:dyDescent="0.2">
      <c r="A50" s="191" t="s">
        <v>510</v>
      </c>
      <c r="B50" s="194" t="s">
        <v>551</v>
      </c>
      <c r="C50" s="214" t="s">
        <v>436</v>
      </c>
      <c r="D50" s="214" t="s">
        <v>436</v>
      </c>
      <c r="E50" s="214" t="s">
        <v>436</v>
      </c>
      <c r="F50" s="214" t="s">
        <v>436</v>
      </c>
      <c r="G50" s="214" t="s">
        <v>436</v>
      </c>
      <c r="H50" s="214" t="s">
        <v>436</v>
      </c>
      <c r="I50" s="223" t="s">
        <v>436</v>
      </c>
      <c r="J50" s="223" t="s">
        <v>436</v>
      </c>
      <c r="K50" s="223" t="s">
        <v>436</v>
      </c>
      <c r="L50" s="223" t="s">
        <v>436</v>
      </c>
      <c r="M50" s="223" t="s">
        <v>436</v>
      </c>
      <c r="N50" s="223" t="s">
        <v>436</v>
      </c>
      <c r="O50" s="223" t="s">
        <v>436</v>
      </c>
      <c r="P50" s="223" t="s">
        <v>436</v>
      </c>
      <c r="Q50" s="223" t="s">
        <v>436</v>
      </c>
      <c r="R50" s="223" t="s">
        <v>436</v>
      </c>
      <c r="S50" s="223" t="s">
        <v>436</v>
      </c>
      <c r="T50" s="223" t="s">
        <v>436</v>
      </c>
      <c r="U50" s="223" t="s">
        <v>436</v>
      </c>
      <c r="V50" s="223" t="s">
        <v>436</v>
      </c>
      <c r="W50" s="223" t="s">
        <v>436</v>
      </c>
      <c r="X50" s="223" t="s">
        <v>436</v>
      </c>
      <c r="Y50" s="223" t="s">
        <v>436</v>
      </c>
      <c r="Z50" s="223" t="s">
        <v>436</v>
      </c>
      <c r="AA50" s="223" t="s">
        <v>436</v>
      </c>
      <c r="AB50" s="223" t="s">
        <v>436</v>
      </c>
      <c r="AC50" s="214" t="s">
        <v>436</v>
      </c>
      <c r="AD50" s="214" t="s">
        <v>436</v>
      </c>
      <c r="AE50" s="214" t="s">
        <v>436</v>
      </c>
    </row>
    <row r="51" spans="1:31" ht="12.75" x14ac:dyDescent="0.2">
      <c r="A51" s="191" t="s">
        <v>552</v>
      </c>
      <c r="B51" s="194" t="s">
        <v>511</v>
      </c>
      <c r="C51" s="214" t="s">
        <v>436</v>
      </c>
      <c r="D51" s="214" t="s">
        <v>436</v>
      </c>
      <c r="E51" s="214" t="s">
        <v>436</v>
      </c>
      <c r="F51" s="214" t="s">
        <v>436</v>
      </c>
      <c r="G51" s="214" t="s">
        <v>436</v>
      </c>
      <c r="H51" s="214" t="s">
        <v>436</v>
      </c>
      <c r="I51" s="223" t="s">
        <v>436</v>
      </c>
      <c r="J51" s="223" t="s">
        <v>436</v>
      </c>
      <c r="K51" s="223" t="s">
        <v>436</v>
      </c>
      <c r="L51" s="223" t="s">
        <v>436</v>
      </c>
      <c r="M51" s="223" t="s">
        <v>436</v>
      </c>
      <c r="N51" s="223" t="s">
        <v>436</v>
      </c>
      <c r="O51" s="223" t="s">
        <v>436</v>
      </c>
      <c r="P51" s="223" t="s">
        <v>436</v>
      </c>
      <c r="Q51" s="223" t="s">
        <v>436</v>
      </c>
      <c r="R51" s="223" t="s">
        <v>436</v>
      </c>
      <c r="S51" s="223" t="s">
        <v>436</v>
      </c>
      <c r="T51" s="223" t="s">
        <v>436</v>
      </c>
      <c r="U51" s="223" t="s">
        <v>436</v>
      </c>
      <c r="V51" s="223" t="s">
        <v>436</v>
      </c>
      <c r="W51" s="223" t="s">
        <v>436</v>
      </c>
      <c r="X51" s="223" t="s">
        <v>436</v>
      </c>
      <c r="Y51" s="223" t="s">
        <v>436</v>
      </c>
      <c r="Z51" s="223" t="s">
        <v>436</v>
      </c>
      <c r="AA51" s="223" t="s">
        <v>436</v>
      </c>
      <c r="AB51" s="223" t="s">
        <v>436</v>
      </c>
      <c r="AC51" s="214" t="s">
        <v>436</v>
      </c>
      <c r="AD51" s="214" t="s">
        <v>436</v>
      </c>
      <c r="AE51" s="214" t="s">
        <v>436</v>
      </c>
    </row>
    <row r="52" spans="1:31" ht="12.75" x14ac:dyDescent="0.2">
      <c r="A52" s="191" t="s">
        <v>10</v>
      </c>
      <c r="B52" s="192" t="s">
        <v>512</v>
      </c>
      <c r="C52" s="214" t="s">
        <v>436</v>
      </c>
      <c r="D52" s="214" t="s">
        <v>436</v>
      </c>
      <c r="E52" s="214" t="s">
        <v>436</v>
      </c>
      <c r="F52" s="214" t="s">
        <v>436</v>
      </c>
      <c r="G52" s="214" t="s">
        <v>436</v>
      </c>
      <c r="H52" s="214" t="s">
        <v>436</v>
      </c>
      <c r="I52" s="223" t="s">
        <v>436</v>
      </c>
      <c r="J52" s="223" t="s">
        <v>436</v>
      </c>
      <c r="K52" s="223" t="s">
        <v>436</v>
      </c>
      <c r="L52" s="223" t="s">
        <v>436</v>
      </c>
      <c r="M52" s="223" t="s">
        <v>436</v>
      </c>
      <c r="N52" s="223" t="s">
        <v>436</v>
      </c>
      <c r="O52" s="223" t="s">
        <v>436</v>
      </c>
      <c r="P52" s="223" t="s">
        <v>436</v>
      </c>
      <c r="Q52" s="223" t="s">
        <v>436</v>
      </c>
      <c r="R52" s="223" t="s">
        <v>436</v>
      </c>
      <c r="S52" s="223" t="s">
        <v>436</v>
      </c>
      <c r="T52" s="223" t="s">
        <v>436</v>
      </c>
      <c r="U52" s="223" t="s">
        <v>436</v>
      </c>
      <c r="V52" s="223" t="s">
        <v>436</v>
      </c>
      <c r="W52" s="223" t="s">
        <v>436</v>
      </c>
      <c r="X52" s="223" t="s">
        <v>436</v>
      </c>
      <c r="Y52" s="223" t="s">
        <v>436</v>
      </c>
      <c r="Z52" s="223" t="s">
        <v>436</v>
      </c>
      <c r="AA52" s="223" t="s">
        <v>436</v>
      </c>
      <c r="AB52" s="223" t="s">
        <v>436</v>
      </c>
      <c r="AC52" s="214" t="s">
        <v>436</v>
      </c>
      <c r="AD52" s="214" t="s">
        <v>436</v>
      </c>
      <c r="AE52" s="214" t="s">
        <v>436</v>
      </c>
    </row>
    <row r="53" spans="1:31" ht="12.75" x14ac:dyDescent="0.2">
      <c r="A53" s="191" t="s">
        <v>41</v>
      </c>
      <c r="B53" s="194" t="s">
        <v>491</v>
      </c>
      <c r="C53" s="214" t="s">
        <v>436</v>
      </c>
      <c r="D53" s="214" t="s">
        <v>436</v>
      </c>
      <c r="E53" s="214" t="s">
        <v>436</v>
      </c>
      <c r="F53" s="214" t="s">
        <v>436</v>
      </c>
      <c r="G53" s="214" t="s">
        <v>436</v>
      </c>
      <c r="H53" s="214" t="s">
        <v>436</v>
      </c>
      <c r="I53" s="223" t="s">
        <v>436</v>
      </c>
      <c r="J53" s="223" t="s">
        <v>436</v>
      </c>
      <c r="K53" s="223" t="s">
        <v>436</v>
      </c>
      <c r="L53" s="223" t="s">
        <v>436</v>
      </c>
      <c r="M53" s="223" t="s">
        <v>436</v>
      </c>
      <c r="N53" s="223" t="s">
        <v>436</v>
      </c>
      <c r="O53" s="223" t="s">
        <v>436</v>
      </c>
      <c r="P53" s="223" t="s">
        <v>436</v>
      </c>
      <c r="Q53" s="223" t="s">
        <v>436</v>
      </c>
      <c r="R53" s="223" t="s">
        <v>436</v>
      </c>
      <c r="S53" s="223" t="s">
        <v>436</v>
      </c>
      <c r="T53" s="223" t="s">
        <v>436</v>
      </c>
      <c r="U53" s="223" t="s">
        <v>436</v>
      </c>
      <c r="V53" s="223" t="s">
        <v>436</v>
      </c>
      <c r="W53" s="223" t="s">
        <v>436</v>
      </c>
      <c r="X53" s="223" t="s">
        <v>436</v>
      </c>
      <c r="Y53" s="223" t="s">
        <v>436</v>
      </c>
      <c r="Z53" s="223" t="s">
        <v>436</v>
      </c>
      <c r="AA53" s="223" t="s">
        <v>436</v>
      </c>
      <c r="AB53" s="223" t="s">
        <v>436</v>
      </c>
      <c r="AC53" s="214" t="s">
        <v>436</v>
      </c>
      <c r="AD53" s="214" t="s">
        <v>436</v>
      </c>
      <c r="AE53" s="214" t="s">
        <v>436</v>
      </c>
    </row>
    <row r="54" spans="1:31" ht="12.75" x14ac:dyDescent="0.2">
      <c r="A54" s="191" t="s">
        <v>40</v>
      </c>
      <c r="B54" s="194" t="s">
        <v>492</v>
      </c>
      <c r="C54" s="214" t="s">
        <v>436</v>
      </c>
      <c r="D54" s="214" t="s">
        <v>436</v>
      </c>
      <c r="E54" s="214" t="s">
        <v>436</v>
      </c>
      <c r="F54" s="214" t="s">
        <v>436</v>
      </c>
      <c r="G54" s="214" t="s">
        <v>436</v>
      </c>
      <c r="H54" s="214" t="s">
        <v>436</v>
      </c>
      <c r="I54" s="223" t="s">
        <v>436</v>
      </c>
      <c r="J54" s="223" t="s">
        <v>436</v>
      </c>
      <c r="K54" s="223" t="s">
        <v>436</v>
      </c>
      <c r="L54" s="223" t="s">
        <v>436</v>
      </c>
      <c r="M54" s="223" t="s">
        <v>436</v>
      </c>
      <c r="N54" s="223" t="s">
        <v>436</v>
      </c>
      <c r="O54" s="223" t="s">
        <v>436</v>
      </c>
      <c r="P54" s="223" t="s">
        <v>436</v>
      </c>
      <c r="Q54" s="223" t="s">
        <v>436</v>
      </c>
      <c r="R54" s="223" t="s">
        <v>436</v>
      </c>
      <c r="S54" s="223" t="s">
        <v>436</v>
      </c>
      <c r="T54" s="223" t="s">
        <v>436</v>
      </c>
      <c r="U54" s="223" t="s">
        <v>436</v>
      </c>
      <c r="V54" s="223" t="s">
        <v>436</v>
      </c>
      <c r="W54" s="223" t="s">
        <v>436</v>
      </c>
      <c r="X54" s="223" t="s">
        <v>436</v>
      </c>
      <c r="Y54" s="223" t="s">
        <v>436</v>
      </c>
      <c r="Z54" s="223" t="s">
        <v>436</v>
      </c>
      <c r="AA54" s="223" t="s">
        <v>436</v>
      </c>
      <c r="AB54" s="223" t="s">
        <v>436</v>
      </c>
      <c r="AC54" s="214" t="s">
        <v>436</v>
      </c>
      <c r="AD54" s="214" t="s">
        <v>436</v>
      </c>
      <c r="AE54" s="214" t="s">
        <v>436</v>
      </c>
    </row>
    <row r="55" spans="1:31" ht="12.75" x14ac:dyDescent="0.2">
      <c r="A55" s="191" t="s">
        <v>39</v>
      </c>
      <c r="B55" s="194" t="s">
        <v>493</v>
      </c>
      <c r="C55" s="214" t="s">
        <v>436</v>
      </c>
      <c r="D55" s="214" t="s">
        <v>436</v>
      </c>
      <c r="E55" s="214" t="s">
        <v>436</v>
      </c>
      <c r="F55" s="214" t="s">
        <v>436</v>
      </c>
      <c r="G55" s="214" t="s">
        <v>436</v>
      </c>
      <c r="H55" s="214" t="s">
        <v>436</v>
      </c>
      <c r="I55" s="223" t="s">
        <v>436</v>
      </c>
      <c r="J55" s="223" t="s">
        <v>436</v>
      </c>
      <c r="K55" s="223" t="s">
        <v>436</v>
      </c>
      <c r="L55" s="223" t="s">
        <v>436</v>
      </c>
      <c r="M55" s="223" t="s">
        <v>436</v>
      </c>
      <c r="N55" s="223" t="s">
        <v>436</v>
      </c>
      <c r="O55" s="223" t="s">
        <v>436</v>
      </c>
      <c r="P55" s="223" t="s">
        <v>436</v>
      </c>
      <c r="Q55" s="223" t="s">
        <v>436</v>
      </c>
      <c r="R55" s="223" t="s">
        <v>436</v>
      </c>
      <c r="S55" s="223" t="s">
        <v>436</v>
      </c>
      <c r="T55" s="223" t="s">
        <v>436</v>
      </c>
      <c r="U55" s="223" t="s">
        <v>436</v>
      </c>
      <c r="V55" s="223" t="s">
        <v>436</v>
      </c>
      <c r="W55" s="223" t="s">
        <v>436</v>
      </c>
      <c r="X55" s="223" t="s">
        <v>436</v>
      </c>
      <c r="Y55" s="223" t="s">
        <v>436</v>
      </c>
      <c r="Z55" s="223" t="s">
        <v>436</v>
      </c>
      <c r="AA55" s="223" t="s">
        <v>436</v>
      </c>
      <c r="AB55" s="223" t="s">
        <v>436</v>
      </c>
      <c r="AC55" s="214" t="s">
        <v>436</v>
      </c>
      <c r="AD55" s="214" t="s">
        <v>436</v>
      </c>
      <c r="AE55" s="214" t="s">
        <v>436</v>
      </c>
    </row>
    <row r="56" spans="1:31" ht="12.75" x14ac:dyDescent="0.2">
      <c r="A56" s="191" t="s">
        <v>513</v>
      </c>
      <c r="B56" s="192" t="s">
        <v>494</v>
      </c>
      <c r="C56" s="214" t="s">
        <v>436</v>
      </c>
      <c r="D56" s="214" t="s">
        <v>436</v>
      </c>
      <c r="E56" s="214" t="s">
        <v>436</v>
      </c>
      <c r="F56" s="214" t="s">
        <v>436</v>
      </c>
      <c r="G56" s="214" t="s">
        <v>436</v>
      </c>
      <c r="H56" s="214" t="s">
        <v>436</v>
      </c>
      <c r="I56" s="223" t="s">
        <v>436</v>
      </c>
      <c r="J56" s="223" t="s">
        <v>436</v>
      </c>
      <c r="K56" s="223" t="s">
        <v>436</v>
      </c>
      <c r="L56" s="223" t="s">
        <v>436</v>
      </c>
      <c r="M56" s="223" t="s">
        <v>436</v>
      </c>
      <c r="N56" s="223" t="s">
        <v>436</v>
      </c>
      <c r="O56" s="223" t="s">
        <v>436</v>
      </c>
      <c r="P56" s="223" t="s">
        <v>436</v>
      </c>
      <c r="Q56" s="223" t="s">
        <v>436</v>
      </c>
      <c r="R56" s="223" t="s">
        <v>436</v>
      </c>
      <c r="S56" s="223" t="s">
        <v>436</v>
      </c>
      <c r="T56" s="223" t="s">
        <v>436</v>
      </c>
      <c r="U56" s="223" t="s">
        <v>436</v>
      </c>
      <c r="V56" s="223" t="s">
        <v>436</v>
      </c>
      <c r="W56" s="223" t="s">
        <v>436</v>
      </c>
      <c r="X56" s="223" t="s">
        <v>436</v>
      </c>
      <c r="Y56" s="223" t="s">
        <v>436</v>
      </c>
      <c r="Z56" s="223" t="s">
        <v>436</v>
      </c>
      <c r="AA56" s="223" t="s">
        <v>436</v>
      </c>
      <c r="AB56" s="223" t="s">
        <v>436</v>
      </c>
      <c r="AC56" s="214" t="s">
        <v>436</v>
      </c>
      <c r="AD56" s="214" t="s">
        <v>436</v>
      </c>
      <c r="AE56" s="214" t="s">
        <v>436</v>
      </c>
    </row>
    <row r="57" spans="1:31" ht="12.75" x14ac:dyDescent="0.2">
      <c r="A57" s="191" t="s">
        <v>514</v>
      </c>
      <c r="B57" s="192" t="s">
        <v>495</v>
      </c>
      <c r="C57" s="214" t="s">
        <v>436</v>
      </c>
      <c r="D57" s="214" t="s">
        <v>436</v>
      </c>
      <c r="E57" s="214" t="s">
        <v>436</v>
      </c>
      <c r="F57" s="214" t="s">
        <v>436</v>
      </c>
      <c r="G57" s="214" t="s">
        <v>436</v>
      </c>
      <c r="H57" s="214" t="s">
        <v>436</v>
      </c>
      <c r="I57" s="223" t="s">
        <v>436</v>
      </c>
      <c r="J57" s="223" t="s">
        <v>436</v>
      </c>
      <c r="K57" s="223" t="s">
        <v>436</v>
      </c>
      <c r="L57" s="223" t="s">
        <v>436</v>
      </c>
      <c r="M57" s="223" t="s">
        <v>436</v>
      </c>
      <c r="N57" s="223" t="s">
        <v>436</v>
      </c>
      <c r="O57" s="223" t="s">
        <v>436</v>
      </c>
      <c r="P57" s="223" t="s">
        <v>436</v>
      </c>
      <c r="Q57" s="223" t="s">
        <v>436</v>
      </c>
      <c r="R57" s="223" t="s">
        <v>436</v>
      </c>
      <c r="S57" s="223" t="s">
        <v>436</v>
      </c>
      <c r="T57" s="223" t="s">
        <v>436</v>
      </c>
      <c r="U57" s="223" t="s">
        <v>436</v>
      </c>
      <c r="V57" s="223" t="s">
        <v>436</v>
      </c>
      <c r="W57" s="223" t="s">
        <v>436</v>
      </c>
      <c r="X57" s="223" t="s">
        <v>436</v>
      </c>
      <c r="Y57" s="223" t="s">
        <v>436</v>
      </c>
      <c r="Z57" s="223" t="s">
        <v>436</v>
      </c>
      <c r="AA57" s="223" t="s">
        <v>436</v>
      </c>
      <c r="AB57" s="223" t="s">
        <v>436</v>
      </c>
      <c r="AC57" s="214" t="s">
        <v>436</v>
      </c>
      <c r="AD57" s="214" t="s">
        <v>436</v>
      </c>
      <c r="AE57" s="214" t="s">
        <v>436</v>
      </c>
    </row>
    <row r="58" spans="1:31" ht="12.75" x14ac:dyDescent="0.2">
      <c r="A58" s="191" t="s">
        <v>515</v>
      </c>
      <c r="B58" s="192" t="s">
        <v>496</v>
      </c>
      <c r="C58" s="214" t="s">
        <v>436</v>
      </c>
      <c r="D58" s="214" t="s">
        <v>436</v>
      </c>
      <c r="E58" s="214" t="s">
        <v>436</v>
      </c>
      <c r="F58" s="214" t="s">
        <v>436</v>
      </c>
      <c r="G58" s="214" t="s">
        <v>436</v>
      </c>
      <c r="H58" s="214" t="s">
        <v>436</v>
      </c>
      <c r="I58" s="223" t="s">
        <v>436</v>
      </c>
      <c r="J58" s="223" t="s">
        <v>436</v>
      </c>
      <c r="K58" s="223" t="s">
        <v>436</v>
      </c>
      <c r="L58" s="223" t="s">
        <v>436</v>
      </c>
      <c r="M58" s="223" t="s">
        <v>436</v>
      </c>
      <c r="N58" s="223" t="s">
        <v>436</v>
      </c>
      <c r="O58" s="223" t="s">
        <v>436</v>
      </c>
      <c r="P58" s="223" t="s">
        <v>436</v>
      </c>
      <c r="Q58" s="223" t="s">
        <v>436</v>
      </c>
      <c r="R58" s="223" t="s">
        <v>436</v>
      </c>
      <c r="S58" s="223" t="s">
        <v>436</v>
      </c>
      <c r="T58" s="223" t="s">
        <v>436</v>
      </c>
      <c r="U58" s="223" t="s">
        <v>436</v>
      </c>
      <c r="V58" s="223" t="s">
        <v>436</v>
      </c>
      <c r="W58" s="223" t="s">
        <v>436</v>
      </c>
      <c r="X58" s="223" t="s">
        <v>436</v>
      </c>
      <c r="Y58" s="223" t="s">
        <v>436</v>
      </c>
      <c r="Z58" s="223" t="s">
        <v>436</v>
      </c>
      <c r="AA58" s="223" t="s">
        <v>436</v>
      </c>
      <c r="AB58" s="223" t="s">
        <v>436</v>
      </c>
      <c r="AC58" s="214" t="s">
        <v>436</v>
      </c>
      <c r="AD58" s="214" t="s">
        <v>436</v>
      </c>
      <c r="AE58" s="214" t="s">
        <v>436</v>
      </c>
    </row>
    <row r="59" spans="1:31" ht="12.75" x14ac:dyDescent="0.2">
      <c r="A59" s="191" t="s">
        <v>516</v>
      </c>
      <c r="B59" s="194" t="s">
        <v>497</v>
      </c>
      <c r="C59" s="214" t="s">
        <v>436</v>
      </c>
      <c r="D59" s="214" t="s">
        <v>436</v>
      </c>
      <c r="E59" s="214" t="s">
        <v>436</v>
      </c>
      <c r="F59" s="214" t="s">
        <v>436</v>
      </c>
      <c r="G59" s="214" t="s">
        <v>436</v>
      </c>
      <c r="H59" s="214" t="s">
        <v>436</v>
      </c>
      <c r="I59" s="223" t="s">
        <v>436</v>
      </c>
      <c r="J59" s="223" t="s">
        <v>436</v>
      </c>
      <c r="K59" s="223" t="s">
        <v>436</v>
      </c>
      <c r="L59" s="223" t="s">
        <v>436</v>
      </c>
      <c r="M59" s="223" t="s">
        <v>436</v>
      </c>
      <c r="N59" s="223" t="s">
        <v>436</v>
      </c>
      <c r="O59" s="223" t="s">
        <v>436</v>
      </c>
      <c r="P59" s="223" t="s">
        <v>436</v>
      </c>
      <c r="Q59" s="223" t="s">
        <v>436</v>
      </c>
      <c r="R59" s="223" t="s">
        <v>436</v>
      </c>
      <c r="S59" s="223" t="s">
        <v>436</v>
      </c>
      <c r="T59" s="223" t="s">
        <v>436</v>
      </c>
      <c r="U59" s="223" t="s">
        <v>436</v>
      </c>
      <c r="V59" s="223" t="s">
        <v>436</v>
      </c>
      <c r="W59" s="223" t="s">
        <v>436</v>
      </c>
      <c r="X59" s="223" t="s">
        <v>436</v>
      </c>
      <c r="Y59" s="223" t="s">
        <v>436</v>
      </c>
      <c r="Z59" s="223" t="s">
        <v>436</v>
      </c>
      <c r="AA59" s="223" t="s">
        <v>436</v>
      </c>
      <c r="AB59" s="223" t="s">
        <v>436</v>
      </c>
      <c r="AC59" s="214" t="s">
        <v>436</v>
      </c>
      <c r="AD59" s="214" t="s">
        <v>436</v>
      </c>
      <c r="AE59" s="214" t="s">
        <v>436</v>
      </c>
    </row>
    <row r="60" spans="1:31" ht="12.75" x14ac:dyDescent="0.2">
      <c r="A60" s="191" t="s">
        <v>517</v>
      </c>
      <c r="B60" s="194" t="s">
        <v>499</v>
      </c>
      <c r="C60" s="214" t="s">
        <v>436</v>
      </c>
      <c r="D60" s="214" t="s">
        <v>436</v>
      </c>
      <c r="E60" s="214" t="s">
        <v>436</v>
      </c>
      <c r="F60" s="214" t="s">
        <v>436</v>
      </c>
      <c r="G60" s="214" t="s">
        <v>436</v>
      </c>
      <c r="H60" s="214" t="s">
        <v>436</v>
      </c>
      <c r="I60" s="223" t="s">
        <v>436</v>
      </c>
      <c r="J60" s="223" t="s">
        <v>436</v>
      </c>
      <c r="K60" s="223" t="s">
        <v>436</v>
      </c>
      <c r="L60" s="223" t="s">
        <v>436</v>
      </c>
      <c r="M60" s="223" t="s">
        <v>436</v>
      </c>
      <c r="N60" s="223" t="s">
        <v>436</v>
      </c>
      <c r="O60" s="223" t="s">
        <v>436</v>
      </c>
      <c r="P60" s="223" t="s">
        <v>436</v>
      </c>
      <c r="Q60" s="223" t="s">
        <v>436</v>
      </c>
      <c r="R60" s="223" t="s">
        <v>436</v>
      </c>
      <c r="S60" s="223" t="s">
        <v>436</v>
      </c>
      <c r="T60" s="223" t="s">
        <v>436</v>
      </c>
      <c r="U60" s="223" t="s">
        <v>436</v>
      </c>
      <c r="V60" s="223" t="s">
        <v>436</v>
      </c>
      <c r="W60" s="223" t="s">
        <v>436</v>
      </c>
      <c r="X60" s="223" t="s">
        <v>436</v>
      </c>
      <c r="Y60" s="223" t="s">
        <v>436</v>
      </c>
      <c r="Z60" s="223" t="s">
        <v>436</v>
      </c>
      <c r="AA60" s="223" t="s">
        <v>436</v>
      </c>
      <c r="AB60" s="223" t="s">
        <v>436</v>
      </c>
      <c r="AC60" s="214" t="s">
        <v>436</v>
      </c>
      <c r="AD60" s="214" t="s">
        <v>436</v>
      </c>
      <c r="AE60" s="214" t="s">
        <v>436</v>
      </c>
    </row>
    <row r="61" spans="1:31" ht="12.75" x14ac:dyDescent="0.2">
      <c r="A61" s="191" t="s">
        <v>518</v>
      </c>
      <c r="B61" s="194" t="s">
        <v>501</v>
      </c>
      <c r="C61" s="214" t="s">
        <v>436</v>
      </c>
      <c r="D61" s="214" t="s">
        <v>436</v>
      </c>
      <c r="E61" s="214" t="s">
        <v>436</v>
      </c>
      <c r="F61" s="214" t="s">
        <v>436</v>
      </c>
      <c r="G61" s="214" t="s">
        <v>436</v>
      </c>
      <c r="H61" s="214" t="s">
        <v>436</v>
      </c>
      <c r="I61" s="223" t="s">
        <v>436</v>
      </c>
      <c r="J61" s="223" t="s">
        <v>436</v>
      </c>
      <c r="K61" s="223" t="s">
        <v>436</v>
      </c>
      <c r="L61" s="223" t="s">
        <v>436</v>
      </c>
      <c r="M61" s="223" t="s">
        <v>436</v>
      </c>
      <c r="N61" s="223" t="s">
        <v>436</v>
      </c>
      <c r="O61" s="223" t="s">
        <v>436</v>
      </c>
      <c r="P61" s="223" t="s">
        <v>436</v>
      </c>
      <c r="Q61" s="223" t="s">
        <v>436</v>
      </c>
      <c r="R61" s="223" t="s">
        <v>436</v>
      </c>
      <c r="S61" s="223" t="s">
        <v>436</v>
      </c>
      <c r="T61" s="223" t="s">
        <v>436</v>
      </c>
      <c r="U61" s="223" t="s">
        <v>436</v>
      </c>
      <c r="V61" s="223" t="s">
        <v>436</v>
      </c>
      <c r="W61" s="223" t="s">
        <v>436</v>
      </c>
      <c r="X61" s="223" t="s">
        <v>436</v>
      </c>
      <c r="Y61" s="223" t="s">
        <v>436</v>
      </c>
      <c r="Z61" s="223" t="s">
        <v>436</v>
      </c>
      <c r="AA61" s="223" t="s">
        <v>436</v>
      </c>
      <c r="AB61" s="223" t="s">
        <v>436</v>
      </c>
      <c r="AC61" s="214" t="s">
        <v>436</v>
      </c>
      <c r="AD61" s="214" t="s">
        <v>436</v>
      </c>
      <c r="AE61" s="214" t="s">
        <v>436</v>
      </c>
    </row>
    <row r="62" spans="1:31" ht="12.75" x14ac:dyDescent="0.2">
      <c r="A62" s="191" t="s">
        <v>519</v>
      </c>
      <c r="B62" s="194" t="s">
        <v>503</v>
      </c>
      <c r="C62" s="214" t="s">
        <v>436</v>
      </c>
      <c r="D62" s="214" t="s">
        <v>436</v>
      </c>
      <c r="E62" s="214" t="s">
        <v>436</v>
      </c>
      <c r="F62" s="214" t="s">
        <v>436</v>
      </c>
      <c r="G62" s="214" t="s">
        <v>436</v>
      </c>
      <c r="H62" s="214" t="s">
        <v>436</v>
      </c>
      <c r="I62" s="223" t="s">
        <v>436</v>
      </c>
      <c r="J62" s="223" t="s">
        <v>436</v>
      </c>
      <c r="K62" s="223" t="s">
        <v>436</v>
      </c>
      <c r="L62" s="223" t="s">
        <v>436</v>
      </c>
      <c r="M62" s="223" t="s">
        <v>436</v>
      </c>
      <c r="N62" s="223" t="s">
        <v>436</v>
      </c>
      <c r="O62" s="223" t="s">
        <v>436</v>
      </c>
      <c r="P62" s="223" t="s">
        <v>436</v>
      </c>
      <c r="Q62" s="223" t="s">
        <v>436</v>
      </c>
      <c r="R62" s="223" t="s">
        <v>436</v>
      </c>
      <c r="S62" s="223" t="s">
        <v>436</v>
      </c>
      <c r="T62" s="223" t="s">
        <v>436</v>
      </c>
      <c r="U62" s="223" t="s">
        <v>436</v>
      </c>
      <c r="V62" s="223" t="s">
        <v>436</v>
      </c>
      <c r="W62" s="223" t="s">
        <v>436</v>
      </c>
      <c r="X62" s="223" t="s">
        <v>436</v>
      </c>
      <c r="Y62" s="223" t="s">
        <v>436</v>
      </c>
      <c r="Z62" s="223" t="s">
        <v>436</v>
      </c>
      <c r="AA62" s="223" t="s">
        <v>436</v>
      </c>
      <c r="AB62" s="223" t="s">
        <v>436</v>
      </c>
      <c r="AC62" s="214" t="s">
        <v>436</v>
      </c>
      <c r="AD62" s="214" t="s">
        <v>436</v>
      </c>
      <c r="AE62" s="214" t="s">
        <v>436</v>
      </c>
    </row>
    <row r="63" spans="1:31" ht="12.75" x14ac:dyDescent="0.2">
      <c r="A63" s="191" t="s">
        <v>520</v>
      </c>
      <c r="B63" s="192" t="s">
        <v>505</v>
      </c>
      <c r="C63" s="214" t="s">
        <v>436</v>
      </c>
      <c r="D63" s="214" t="s">
        <v>436</v>
      </c>
      <c r="E63" s="214" t="s">
        <v>436</v>
      </c>
      <c r="F63" s="214" t="s">
        <v>436</v>
      </c>
      <c r="G63" s="214" t="s">
        <v>436</v>
      </c>
      <c r="H63" s="214" t="s">
        <v>436</v>
      </c>
      <c r="I63" s="223" t="s">
        <v>436</v>
      </c>
      <c r="J63" s="223" t="s">
        <v>436</v>
      </c>
      <c r="K63" s="223" t="s">
        <v>436</v>
      </c>
      <c r="L63" s="223" t="s">
        <v>436</v>
      </c>
      <c r="M63" s="223" t="s">
        <v>436</v>
      </c>
      <c r="N63" s="223" t="s">
        <v>436</v>
      </c>
      <c r="O63" s="223" t="s">
        <v>436</v>
      </c>
      <c r="P63" s="223" t="s">
        <v>436</v>
      </c>
      <c r="Q63" s="223" t="s">
        <v>436</v>
      </c>
      <c r="R63" s="223" t="s">
        <v>436</v>
      </c>
      <c r="S63" s="223" t="s">
        <v>436</v>
      </c>
      <c r="T63" s="223" t="s">
        <v>436</v>
      </c>
      <c r="U63" s="223" t="s">
        <v>436</v>
      </c>
      <c r="V63" s="223" t="s">
        <v>436</v>
      </c>
      <c r="W63" s="223" t="s">
        <v>436</v>
      </c>
      <c r="X63" s="223" t="s">
        <v>436</v>
      </c>
      <c r="Y63" s="223" t="s">
        <v>436</v>
      </c>
      <c r="Z63" s="223" t="s">
        <v>436</v>
      </c>
      <c r="AA63" s="223" t="s">
        <v>436</v>
      </c>
      <c r="AB63" s="223" t="s">
        <v>436</v>
      </c>
      <c r="AC63" s="214" t="s">
        <v>436</v>
      </c>
      <c r="AD63" s="214" t="s">
        <v>436</v>
      </c>
      <c r="AE63" s="214" t="s">
        <v>436</v>
      </c>
    </row>
    <row r="64" spans="1:31" ht="12.75" x14ac:dyDescent="0.2">
      <c r="A64" s="191" t="s">
        <v>521</v>
      </c>
      <c r="B64" s="194" t="s">
        <v>507</v>
      </c>
      <c r="C64" s="214" t="s">
        <v>436</v>
      </c>
      <c r="D64" s="214" t="s">
        <v>436</v>
      </c>
      <c r="E64" s="214" t="s">
        <v>436</v>
      </c>
      <c r="F64" s="214" t="s">
        <v>436</v>
      </c>
      <c r="G64" s="214" t="s">
        <v>436</v>
      </c>
      <c r="H64" s="214" t="s">
        <v>436</v>
      </c>
      <c r="I64" s="223" t="s">
        <v>436</v>
      </c>
      <c r="J64" s="223" t="s">
        <v>436</v>
      </c>
      <c r="K64" s="223" t="s">
        <v>436</v>
      </c>
      <c r="L64" s="223" t="s">
        <v>436</v>
      </c>
      <c r="M64" s="223" t="s">
        <v>436</v>
      </c>
      <c r="N64" s="223" t="s">
        <v>436</v>
      </c>
      <c r="O64" s="223" t="s">
        <v>436</v>
      </c>
      <c r="P64" s="223" t="s">
        <v>436</v>
      </c>
      <c r="Q64" s="223" t="s">
        <v>436</v>
      </c>
      <c r="R64" s="223" t="s">
        <v>436</v>
      </c>
      <c r="S64" s="223" t="s">
        <v>436</v>
      </c>
      <c r="T64" s="223" t="s">
        <v>436</v>
      </c>
      <c r="U64" s="223" t="s">
        <v>436</v>
      </c>
      <c r="V64" s="223" t="s">
        <v>436</v>
      </c>
      <c r="W64" s="223" t="s">
        <v>436</v>
      </c>
      <c r="X64" s="223" t="s">
        <v>436</v>
      </c>
      <c r="Y64" s="223" t="s">
        <v>436</v>
      </c>
      <c r="Z64" s="223" t="s">
        <v>436</v>
      </c>
      <c r="AA64" s="223" t="s">
        <v>436</v>
      </c>
      <c r="AB64" s="223" t="s">
        <v>436</v>
      </c>
      <c r="AC64" s="214" t="s">
        <v>436</v>
      </c>
      <c r="AD64" s="214" t="s">
        <v>436</v>
      </c>
      <c r="AE64" s="214" t="s">
        <v>436</v>
      </c>
    </row>
    <row r="65" spans="1:31" ht="12.75" x14ac:dyDescent="0.2">
      <c r="A65" s="191" t="s">
        <v>522</v>
      </c>
      <c r="B65" s="194" t="s">
        <v>509</v>
      </c>
      <c r="C65" s="214" t="s">
        <v>436</v>
      </c>
      <c r="D65" s="214" t="s">
        <v>436</v>
      </c>
      <c r="E65" s="214" t="s">
        <v>436</v>
      </c>
      <c r="F65" s="214" t="s">
        <v>436</v>
      </c>
      <c r="G65" s="214" t="s">
        <v>436</v>
      </c>
      <c r="H65" s="214" t="s">
        <v>436</v>
      </c>
      <c r="I65" s="223" t="s">
        <v>436</v>
      </c>
      <c r="J65" s="223" t="s">
        <v>436</v>
      </c>
      <c r="K65" s="223" t="s">
        <v>436</v>
      </c>
      <c r="L65" s="223" t="s">
        <v>436</v>
      </c>
      <c r="M65" s="223" t="s">
        <v>436</v>
      </c>
      <c r="N65" s="223" t="s">
        <v>436</v>
      </c>
      <c r="O65" s="223" t="s">
        <v>436</v>
      </c>
      <c r="P65" s="223" t="s">
        <v>436</v>
      </c>
      <c r="Q65" s="223" t="s">
        <v>436</v>
      </c>
      <c r="R65" s="223" t="s">
        <v>436</v>
      </c>
      <c r="S65" s="223" t="s">
        <v>436</v>
      </c>
      <c r="T65" s="223" t="s">
        <v>436</v>
      </c>
      <c r="U65" s="223" t="s">
        <v>436</v>
      </c>
      <c r="V65" s="223" t="s">
        <v>436</v>
      </c>
      <c r="W65" s="223" t="s">
        <v>436</v>
      </c>
      <c r="X65" s="223" t="s">
        <v>436</v>
      </c>
      <c r="Y65" s="223" t="s">
        <v>436</v>
      </c>
      <c r="Z65" s="223" t="s">
        <v>436</v>
      </c>
      <c r="AA65" s="223" t="s">
        <v>436</v>
      </c>
      <c r="AB65" s="223" t="s">
        <v>436</v>
      </c>
      <c r="AC65" s="214" t="s">
        <v>436</v>
      </c>
      <c r="AD65" s="214" t="s">
        <v>436</v>
      </c>
      <c r="AE65" s="214" t="s">
        <v>436</v>
      </c>
    </row>
    <row r="66" spans="1:31" ht="14.25" x14ac:dyDescent="0.2">
      <c r="A66" s="191" t="s">
        <v>523</v>
      </c>
      <c r="B66" s="194" t="s">
        <v>551</v>
      </c>
      <c r="C66" s="214" t="s">
        <v>436</v>
      </c>
      <c r="D66" s="214" t="s">
        <v>436</v>
      </c>
      <c r="E66" s="214" t="s">
        <v>436</v>
      </c>
      <c r="F66" s="214" t="s">
        <v>436</v>
      </c>
      <c r="G66" s="214" t="s">
        <v>436</v>
      </c>
      <c r="H66" s="214" t="s">
        <v>436</v>
      </c>
      <c r="I66" s="223" t="s">
        <v>436</v>
      </c>
      <c r="J66" s="223" t="s">
        <v>436</v>
      </c>
      <c r="K66" s="223" t="s">
        <v>436</v>
      </c>
      <c r="L66" s="223" t="s">
        <v>436</v>
      </c>
      <c r="M66" s="223" t="s">
        <v>436</v>
      </c>
      <c r="N66" s="223" t="s">
        <v>436</v>
      </c>
      <c r="O66" s="223" t="s">
        <v>436</v>
      </c>
      <c r="P66" s="223" t="s">
        <v>436</v>
      </c>
      <c r="Q66" s="223" t="s">
        <v>436</v>
      </c>
      <c r="R66" s="223" t="s">
        <v>436</v>
      </c>
      <c r="S66" s="223" t="s">
        <v>436</v>
      </c>
      <c r="T66" s="223" t="s">
        <v>436</v>
      </c>
      <c r="U66" s="223" t="s">
        <v>436</v>
      </c>
      <c r="V66" s="223" t="s">
        <v>436</v>
      </c>
      <c r="W66" s="223" t="s">
        <v>436</v>
      </c>
      <c r="X66" s="223" t="s">
        <v>436</v>
      </c>
      <c r="Y66" s="223" t="s">
        <v>436</v>
      </c>
      <c r="Z66" s="223" t="s">
        <v>436</v>
      </c>
      <c r="AA66" s="223" t="s">
        <v>436</v>
      </c>
      <c r="AB66" s="223" t="s">
        <v>436</v>
      </c>
      <c r="AC66" s="214" t="s">
        <v>436</v>
      </c>
      <c r="AD66" s="214" t="s">
        <v>436</v>
      </c>
      <c r="AE66" s="214" t="s">
        <v>436</v>
      </c>
    </row>
    <row r="67" spans="1:31" ht="12.75" x14ac:dyDescent="0.2">
      <c r="A67" s="191" t="s">
        <v>553</v>
      </c>
      <c r="B67" s="194" t="s">
        <v>511</v>
      </c>
      <c r="C67" s="214" t="s">
        <v>436</v>
      </c>
      <c r="D67" s="214" t="s">
        <v>436</v>
      </c>
      <c r="E67" s="214" t="s">
        <v>436</v>
      </c>
      <c r="F67" s="214" t="s">
        <v>436</v>
      </c>
      <c r="G67" s="214" t="s">
        <v>436</v>
      </c>
      <c r="H67" s="214" t="s">
        <v>436</v>
      </c>
      <c r="I67" s="223" t="s">
        <v>436</v>
      </c>
      <c r="J67" s="223" t="s">
        <v>436</v>
      </c>
      <c r="K67" s="223" t="s">
        <v>436</v>
      </c>
      <c r="L67" s="223" t="s">
        <v>436</v>
      </c>
      <c r="M67" s="223" t="s">
        <v>436</v>
      </c>
      <c r="N67" s="223" t="s">
        <v>436</v>
      </c>
      <c r="O67" s="223" t="s">
        <v>436</v>
      </c>
      <c r="P67" s="223" t="s">
        <v>436</v>
      </c>
      <c r="Q67" s="223" t="s">
        <v>436</v>
      </c>
      <c r="R67" s="223" t="s">
        <v>436</v>
      </c>
      <c r="S67" s="223" t="s">
        <v>436</v>
      </c>
      <c r="T67" s="223" t="s">
        <v>436</v>
      </c>
      <c r="U67" s="223" t="s">
        <v>436</v>
      </c>
      <c r="V67" s="223" t="s">
        <v>436</v>
      </c>
      <c r="W67" s="223" t="s">
        <v>436</v>
      </c>
      <c r="X67" s="223" t="s">
        <v>436</v>
      </c>
      <c r="Y67" s="223" t="s">
        <v>436</v>
      </c>
      <c r="Z67" s="223" t="s">
        <v>436</v>
      </c>
      <c r="AA67" s="223" t="s">
        <v>436</v>
      </c>
      <c r="AB67" s="223" t="s">
        <v>436</v>
      </c>
      <c r="AC67" s="214" t="s">
        <v>436</v>
      </c>
      <c r="AD67" s="214" t="s">
        <v>436</v>
      </c>
      <c r="AE67" s="214" t="s">
        <v>436</v>
      </c>
    </row>
    <row r="68" spans="1:31" s="205" customFormat="1" ht="24" x14ac:dyDescent="0.2">
      <c r="A68" s="167" t="s">
        <v>9</v>
      </c>
      <c r="B68" s="204" t="s">
        <v>524</v>
      </c>
      <c r="C68" s="213">
        <f>AC68</f>
        <v>5.7370022926859638</v>
      </c>
      <c r="D68" s="213">
        <f>AD68</f>
        <v>0</v>
      </c>
      <c r="E68" s="213">
        <v>0</v>
      </c>
      <c r="F68" s="213">
        <f>C68</f>
        <v>5.7370022926859638</v>
      </c>
      <c r="G68" s="213">
        <f>C68</f>
        <v>5.7370022926859638</v>
      </c>
      <c r="H68" s="213">
        <f>D68</f>
        <v>0</v>
      </c>
      <c r="I68" s="222" t="s">
        <v>436</v>
      </c>
      <c r="J68" s="222" t="s">
        <v>436</v>
      </c>
      <c r="K68" s="222" t="s">
        <v>436</v>
      </c>
      <c r="L68" s="222" t="s">
        <v>436</v>
      </c>
      <c r="M68" s="222" t="s">
        <v>436</v>
      </c>
      <c r="N68" s="222" t="s">
        <v>436</v>
      </c>
      <c r="O68" s="222" t="s">
        <v>436</v>
      </c>
      <c r="P68" s="222" t="s">
        <v>436</v>
      </c>
      <c r="Q68" s="222">
        <f>'[3]2025'!$P$13/1000</f>
        <v>5.7370022926859638</v>
      </c>
      <c r="R68" s="222" t="s">
        <v>436</v>
      </c>
      <c r="S68" s="222" t="s">
        <v>436</v>
      </c>
      <c r="T68" s="222" t="s">
        <v>436</v>
      </c>
      <c r="U68" s="222" t="s">
        <v>436</v>
      </c>
      <c r="V68" s="222" t="s">
        <v>436</v>
      </c>
      <c r="W68" s="222" t="s">
        <v>436</v>
      </c>
      <c r="X68" s="222" t="s">
        <v>436</v>
      </c>
      <c r="Y68" s="222" t="s">
        <v>436</v>
      </c>
      <c r="Z68" s="222" t="s">
        <v>436</v>
      </c>
      <c r="AA68" s="222" t="s">
        <v>436</v>
      </c>
      <c r="AB68" s="222" t="s">
        <v>436</v>
      </c>
      <c r="AC68" s="213">
        <f>SUM(M68,Q68,U68,Y68)</f>
        <v>5.7370022926859638</v>
      </c>
      <c r="AD68" s="213">
        <f>SUM(O68,S68,W68,AA68)</f>
        <v>0</v>
      </c>
      <c r="AE68" s="213" t="str">
        <f>$AE$21</f>
        <v>Новый проект</v>
      </c>
    </row>
    <row r="69" spans="1:31" s="205" customFormat="1" ht="12.75" x14ac:dyDescent="0.2">
      <c r="A69" s="167" t="s">
        <v>7</v>
      </c>
      <c r="B69" s="204" t="s">
        <v>525</v>
      </c>
      <c r="C69" s="214" t="s">
        <v>436</v>
      </c>
      <c r="D69" s="214" t="s">
        <v>436</v>
      </c>
      <c r="E69" s="214" t="s">
        <v>436</v>
      </c>
      <c r="F69" s="214" t="s">
        <v>436</v>
      </c>
      <c r="G69" s="214" t="s">
        <v>436</v>
      </c>
      <c r="H69" s="214" t="s">
        <v>436</v>
      </c>
      <c r="I69" s="222" t="s">
        <v>436</v>
      </c>
      <c r="J69" s="222" t="s">
        <v>436</v>
      </c>
      <c r="K69" s="222" t="s">
        <v>436</v>
      </c>
      <c r="L69" s="222" t="s">
        <v>436</v>
      </c>
      <c r="M69" s="214" t="s">
        <v>436</v>
      </c>
      <c r="N69" s="214" t="s">
        <v>436</v>
      </c>
      <c r="O69" s="214" t="s">
        <v>436</v>
      </c>
      <c r="P69" s="214" t="s">
        <v>436</v>
      </c>
      <c r="Q69" s="214" t="s">
        <v>436</v>
      </c>
      <c r="R69" s="214" t="s">
        <v>436</v>
      </c>
      <c r="S69" s="214" t="s">
        <v>436</v>
      </c>
      <c r="T69" s="214" t="s">
        <v>436</v>
      </c>
      <c r="U69" s="214" t="s">
        <v>436</v>
      </c>
      <c r="V69" s="214" t="s">
        <v>436</v>
      </c>
      <c r="W69" s="214" t="s">
        <v>436</v>
      </c>
      <c r="X69" s="214" t="s">
        <v>436</v>
      </c>
      <c r="Y69" s="214" t="s">
        <v>436</v>
      </c>
      <c r="Z69" s="214" t="s">
        <v>436</v>
      </c>
      <c r="AA69" s="214" t="s">
        <v>436</v>
      </c>
      <c r="AB69" s="214" t="s">
        <v>436</v>
      </c>
      <c r="AC69" s="214" t="s">
        <v>436</v>
      </c>
      <c r="AD69" s="214" t="s">
        <v>436</v>
      </c>
      <c r="AE69" s="214" t="s">
        <v>436</v>
      </c>
    </row>
    <row r="70" spans="1:31" ht="12.75" x14ac:dyDescent="0.2">
      <c r="A70" s="191" t="s">
        <v>526</v>
      </c>
      <c r="B70" s="194" t="s">
        <v>527</v>
      </c>
      <c r="C70" s="214" t="s">
        <v>436</v>
      </c>
      <c r="D70" s="214" t="s">
        <v>436</v>
      </c>
      <c r="E70" s="214" t="s">
        <v>436</v>
      </c>
      <c r="F70" s="214" t="s">
        <v>436</v>
      </c>
      <c r="G70" s="214" t="s">
        <v>436</v>
      </c>
      <c r="H70" s="214" t="s">
        <v>436</v>
      </c>
      <c r="I70" s="223" t="s">
        <v>436</v>
      </c>
      <c r="J70" s="223" t="s">
        <v>436</v>
      </c>
      <c r="K70" s="223" t="s">
        <v>436</v>
      </c>
      <c r="L70" s="223" t="s">
        <v>436</v>
      </c>
      <c r="M70" s="223" t="s">
        <v>436</v>
      </c>
      <c r="N70" s="223" t="s">
        <v>436</v>
      </c>
      <c r="O70" s="214" t="s">
        <v>436</v>
      </c>
      <c r="P70" s="223" t="s">
        <v>436</v>
      </c>
      <c r="Q70" s="223" t="s">
        <v>436</v>
      </c>
      <c r="R70" s="223" t="s">
        <v>436</v>
      </c>
      <c r="S70" s="223" t="s">
        <v>436</v>
      </c>
      <c r="T70" s="223" t="s">
        <v>436</v>
      </c>
      <c r="U70" s="223" t="s">
        <v>436</v>
      </c>
      <c r="V70" s="223" t="s">
        <v>436</v>
      </c>
      <c r="W70" s="223" t="s">
        <v>436</v>
      </c>
      <c r="X70" s="223" t="s">
        <v>436</v>
      </c>
      <c r="Y70" s="223" t="s">
        <v>436</v>
      </c>
      <c r="Z70" s="223" t="s">
        <v>436</v>
      </c>
      <c r="AA70" s="223" t="s">
        <v>436</v>
      </c>
      <c r="AB70" s="223" t="s">
        <v>436</v>
      </c>
      <c r="AC70" s="214" t="s">
        <v>436</v>
      </c>
      <c r="AD70" s="214" t="s">
        <v>436</v>
      </c>
      <c r="AE70" s="214" t="s">
        <v>436</v>
      </c>
    </row>
    <row r="71" spans="1:31" ht="12.75" x14ac:dyDescent="0.2">
      <c r="A71" s="191" t="s">
        <v>528</v>
      </c>
      <c r="B71" s="194" t="s">
        <v>491</v>
      </c>
      <c r="C71" s="214" t="s">
        <v>436</v>
      </c>
      <c r="D71" s="214" t="s">
        <v>436</v>
      </c>
      <c r="E71" s="214" t="s">
        <v>436</v>
      </c>
      <c r="F71" s="214" t="s">
        <v>436</v>
      </c>
      <c r="G71" s="214" t="s">
        <v>436</v>
      </c>
      <c r="H71" s="214" t="s">
        <v>436</v>
      </c>
      <c r="I71" s="223" t="s">
        <v>436</v>
      </c>
      <c r="J71" s="223" t="s">
        <v>436</v>
      </c>
      <c r="K71" s="223" t="s">
        <v>436</v>
      </c>
      <c r="L71" s="223" t="s">
        <v>436</v>
      </c>
      <c r="M71" s="223" t="s">
        <v>436</v>
      </c>
      <c r="N71" s="223" t="s">
        <v>436</v>
      </c>
      <c r="O71" s="223" t="s">
        <v>436</v>
      </c>
      <c r="P71" s="223" t="s">
        <v>436</v>
      </c>
      <c r="Q71" s="223" t="s">
        <v>436</v>
      </c>
      <c r="R71" s="223" t="s">
        <v>436</v>
      </c>
      <c r="S71" s="223" t="s">
        <v>436</v>
      </c>
      <c r="T71" s="223" t="s">
        <v>436</v>
      </c>
      <c r="U71" s="223" t="s">
        <v>436</v>
      </c>
      <c r="V71" s="223" t="s">
        <v>436</v>
      </c>
      <c r="W71" s="223" t="s">
        <v>436</v>
      </c>
      <c r="X71" s="223" t="s">
        <v>436</v>
      </c>
      <c r="Y71" s="223" t="s">
        <v>436</v>
      </c>
      <c r="Z71" s="223" t="s">
        <v>436</v>
      </c>
      <c r="AA71" s="223" t="s">
        <v>436</v>
      </c>
      <c r="AB71" s="223" t="s">
        <v>436</v>
      </c>
      <c r="AC71" s="214" t="s">
        <v>436</v>
      </c>
      <c r="AD71" s="214" t="s">
        <v>436</v>
      </c>
      <c r="AE71" s="214" t="s">
        <v>436</v>
      </c>
    </row>
    <row r="72" spans="1:31" ht="12.75" x14ac:dyDescent="0.2">
      <c r="A72" s="191" t="s">
        <v>529</v>
      </c>
      <c r="B72" s="192" t="s">
        <v>492</v>
      </c>
      <c r="C72" s="214" t="s">
        <v>436</v>
      </c>
      <c r="D72" s="214" t="s">
        <v>436</v>
      </c>
      <c r="E72" s="214" t="s">
        <v>436</v>
      </c>
      <c r="F72" s="214" t="s">
        <v>436</v>
      </c>
      <c r="G72" s="214" t="s">
        <v>436</v>
      </c>
      <c r="H72" s="214" t="s">
        <v>436</v>
      </c>
      <c r="I72" s="223" t="s">
        <v>436</v>
      </c>
      <c r="J72" s="223" t="s">
        <v>436</v>
      </c>
      <c r="K72" s="223" t="s">
        <v>436</v>
      </c>
      <c r="L72" s="223" t="s">
        <v>436</v>
      </c>
      <c r="M72" s="223" t="s">
        <v>436</v>
      </c>
      <c r="N72" s="223" t="s">
        <v>436</v>
      </c>
      <c r="O72" s="223" t="s">
        <v>436</v>
      </c>
      <c r="P72" s="223" t="s">
        <v>436</v>
      </c>
      <c r="Q72" s="223" t="s">
        <v>436</v>
      </c>
      <c r="R72" s="223" t="s">
        <v>436</v>
      </c>
      <c r="S72" s="223" t="s">
        <v>436</v>
      </c>
      <c r="T72" s="223" t="s">
        <v>436</v>
      </c>
      <c r="U72" s="223" t="s">
        <v>436</v>
      </c>
      <c r="V72" s="223" t="s">
        <v>436</v>
      </c>
      <c r="W72" s="223" t="s">
        <v>436</v>
      </c>
      <c r="X72" s="223" t="s">
        <v>436</v>
      </c>
      <c r="Y72" s="223" t="s">
        <v>436</v>
      </c>
      <c r="Z72" s="223" t="s">
        <v>436</v>
      </c>
      <c r="AA72" s="223" t="s">
        <v>436</v>
      </c>
      <c r="AB72" s="223" t="s">
        <v>436</v>
      </c>
      <c r="AC72" s="214" t="s">
        <v>436</v>
      </c>
      <c r="AD72" s="214" t="s">
        <v>436</v>
      </c>
      <c r="AE72" s="214" t="s">
        <v>436</v>
      </c>
    </row>
    <row r="73" spans="1:31" ht="12.75" x14ac:dyDescent="0.2">
      <c r="A73" s="191" t="s">
        <v>530</v>
      </c>
      <c r="B73" s="194" t="s">
        <v>493</v>
      </c>
      <c r="C73" s="214" t="s">
        <v>436</v>
      </c>
      <c r="D73" s="214" t="s">
        <v>436</v>
      </c>
      <c r="E73" s="214" t="s">
        <v>436</v>
      </c>
      <c r="F73" s="214" t="s">
        <v>436</v>
      </c>
      <c r="G73" s="214" t="s">
        <v>436</v>
      </c>
      <c r="H73" s="214" t="s">
        <v>436</v>
      </c>
      <c r="I73" s="223" t="s">
        <v>436</v>
      </c>
      <c r="J73" s="223" t="s">
        <v>436</v>
      </c>
      <c r="K73" s="223" t="s">
        <v>436</v>
      </c>
      <c r="L73" s="223" t="s">
        <v>436</v>
      </c>
      <c r="M73" s="223" t="s">
        <v>436</v>
      </c>
      <c r="N73" s="223" t="s">
        <v>436</v>
      </c>
      <c r="O73" s="223" t="s">
        <v>436</v>
      </c>
      <c r="P73" s="223" t="s">
        <v>436</v>
      </c>
      <c r="Q73" s="223" t="s">
        <v>436</v>
      </c>
      <c r="R73" s="223" t="s">
        <v>436</v>
      </c>
      <c r="S73" s="223" t="s">
        <v>436</v>
      </c>
      <c r="T73" s="223" t="s">
        <v>436</v>
      </c>
      <c r="U73" s="223" t="s">
        <v>436</v>
      </c>
      <c r="V73" s="223" t="s">
        <v>436</v>
      </c>
      <c r="W73" s="223" t="s">
        <v>436</v>
      </c>
      <c r="X73" s="223" t="s">
        <v>436</v>
      </c>
      <c r="Y73" s="223" t="s">
        <v>436</v>
      </c>
      <c r="Z73" s="223" t="s">
        <v>436</v>
      </c>
      <c r="AA73" s="223" t="s">
        <v>436</v>
      </c>
      <c r="AB73" s="223" t="s">
        <v>436</v>
      </c>
      <c r="AC73" s="214" t="s">
        <v>436</v>
      </c>
      <c r="AD73" s="214" t="s">
        <v>436</v>
      </c>
      <c r="AE73" s="214" t="s">
        <v>436</v>
      </c>
    </row>
    <row r="74" spans="1:31" ht="12.75" x14ac:dyDescent="0.2">
      <c r="A74" s="191" t="s">
        <v>531</v>
      </c>
      <c r="B74" s="194" t="s">
        <v>532</v>
      </c>
      <c r="C74" s="214" t="s">
        <v>436</v>
      </c>
      <c r="D74" s="214" t="s">
        <v>436</v>
      </c>
      <c r="E74" s="214" t="s">
        <v>436</v>
      </c>
      <c r="F74" s="214" t="s">
        <v>436</v>
      </c>
      <c r="G74" s="214" t="s">
        <v>436</v>
      </c>
      <c r="H74" s="214" t="s">
        <v>436</v>
      </c>
      <c r="I74" s="223" t="s">
        <v>436</v>
      </c>
      <c r="J74" s="223" t="s">
        <v>436</v>
      </c>
      <c r="K74" s="223" t="s">
        <v>436</v>
      </c>
      <c r="L74" s="223" t="s">
        <v>436</v>
      </c>
      <c r="M74" s="223" t="s">
        <v>436</v>
      </c>
      <c r="N74" s="223" t="s">
        <v>436</v>
      </c>
      <c r="O74" s="223" t="s">
        <v>436</v>
      </c>
      <c r="P74" s="223" t="s">
        <v>436</v>
      </c>
      <c r="Q74" s="223" t="s">
        <v>436</v>
      </c>
      <c r="R74" s="223" t="s">
        <v>436</v>
      </c>
      <c r="S74" s="223" t="s">
        <v>436</v>
      </c>
      <c r="T74" s="223" t="s">
        <v>436</v>
      </c>
      <c r="U74" s="223" t="s">
        <v>436</v>
      </c>
      <c r="V74" s="223" t="s">
        <v>436</v>
      </c>
      <c r="W74" s="223" t="s">
        <v>436</v>
      </c>
      <c r="X74" s="223" t="s">
        <v>436</v>
      </c>
      <c r="Y74" s="223" t="s">
        <v>436</v>
      </c>
      <c r="Z74" s="223" t="s">
        <v>436</v>
      </c>
      <c r="AA74" s="223" t="s">
        <v>436</v>
      </c>
      <c r="AB74" s="223" t="s">
        <v>436</v>
      </c>
      <c r="AC74" s="214" t="s">
        <v>436</v>
      </c>
      <c r="AD74" s="214" t="s">
        <v>436</v>
      </c>
      <c r="AE74" s="214" t="s">
        <v>436</v>
      </c>
    </row>
    <row r="75" spans="1:31" ht="12.75" x14ac:dyDescent="0.2">
      <c r="A75" s="191" t="s">
        <v>533</v>
      </c>
      <c r="B75" s="194" t="s">
        <v>497</v>
      </c>
      <c r="C75" s="214" t="s">
        <v>436</v>
      </c>
      <c r="D75" s="214" t="s">
        <v>436</v>
      </c>
      <c r="E75" s="214" t="s">
        <v>436</v>
      </c>
      <c r="F75" s="214" t="s">
        <v>436</v>
      </c>
      <c r="G75" s="214" t="s">
        <v>436</v>
      </c>
      <c r="H75" s="214" t="s">
        <v>436</v>
      </c>
      <c r="I75" s="223" t="s">
        <v>436</v>
      </c>
      <c r="J75" s="223" t="s">
        <v>436</v>
      </c>
      <c r="K75" s="223" t="s">
        <v>436</v>
      </c>
      <c r="L75" s="223" t="s">
        <v>436</v>
      </c>
      <c r="M75" s="223" t="s">
        <v>436</v>
      </c>
      <c r="N75" s="223" t="s">
        <v>436</v>
      </c>
      <c r="O75" s="223" t="s">
        <v>436</v>
      </c>
      <c r="P75" s="223" t="s">
        <v>436</v>
      </c>
      <c r="Q75" s="223" t="s">
        <v>436</v>
      </c>
      <c r="R75" s="223" t="s">
        <v>436</v>
      </c>
      <c r="S75" s="223" t="s">
        <v>436</v>
      </c>
      <c r="T75" s="223" t="s">
        <v>436</v>
      </c>
      <c r="U75" s="223" t="s">
        <v>436</v>
      </c>
      <c r="V75" s="223" t="s">
        <v>436</v>
      </c>
      <c r="W75" s="223" t="s">
        <v>436</v>
      </c>
      <c r="X75" s="223" t="s">
        <v>436</v>
      </c>
      <c r="Y75" s="223" t="s">
        <v>436</v>
      </c>
      <c r="Z75" s="223" t="s">
        <v>436</v>
      </c>
      <c r="AA75" s="223" t="s">
        <v>436</v>
      </c>
      <c r="AB75" s="223" t="s">
        <v>436</v>
      </c>
      <c r="AC75" s="214" t="s">
        <v>436</v>
      </c>
      <c r="AD75" s="214" t="s">
        <v>436</v>
      </c>
      <c r="AE75" s="214" t="s">
        <v>436</v>
      </c>
    </row>
    <row r="76" spans="1:31" ht="12.75" x14ac:dyDescent="0.2">
      <c r="A76" s="191" t="s">
        <v>534</v>
      </c>
      <c r="B76" s="194" t="s">
        <v>535</v>
      </c>
      <c r="C76" s="214" t="s">
        <v>436</v>
      </c>
      <c r="D76" s="214" t="s">
        <v>436</v>
      </c>
      <c r="E76" s="214" t="s">
        <v>436</v>
      </c>
      <c r="F76" s="214" t="s">
        <v>436</v>
      </c>
      <c r="G76" s="214" t="s">
        <v>436</v>
      </c>
      <c r="H76" s="214" t="s">
        <v>436</v>
      </c>
      <c r="I76" s="223" t="s">
        <v>436</v>
      </c>
      <c r="J76" s="223" t="s">
        <v>436</v>
      </c>
      <c r="K76" s="223" t="s">
        <v>436</v>
      </c>
      <c r="L76" s="223" t="s">
        <v>436</v>
      </c>
      <c r="M76" s="223" t="s">
        <v>436</v>
      </c>
      <c r="N76" s="223" t="s">
        <v>436</v>
      </c>
      <c r="O76" s="223" t="s">
        <v>436</v>
      </c>
      <c r="P76" s="223" t="s">
        <v>436</v>
      </c>
      <c r="Q76" s="223" t="s">
        <v>436</v>
      </c>
      <c r="R76" s="223" t="s">
        <v>436</v>
      </c>
      <c r="S76" s="223" t="s">
        <v>436</v>
      </c>
      <c r="T76" s="223" t="s">
        <v>436</v>
      </c>
      <c r="U76" s="223" t="s">
        <v>436</v>
      </c>
      <c r="V76" s="223" t="s">
        <v>436</v>
      </c>
      <c r="W76" s="223" t="s">
        <v>436</v>
      </c>
      <c r="X76" s="223" t="s">
        <v>436</v>
      </c>
      <c r="Y76" s="223" t="s">
        <v>436</v>
      </c>
      <c r="Z76" s="223" t="s">
        <v>436</v>
      </c>
      <c r="AA76" s="223" t="s">
        <v>436</v>
      </c>
      <c r="AB76" s="223" t="s">
        <v>436</v>
      </c>
      <c r="AC76" s="214" t="s">
        <v>436</v>
      </c>
      <c r="AD76" s="214" t="s">
        <v>436</v>
      </c>
      <c r="AE76" s="214" t="s">
        <v>436</v>
      </c>
    </row>
    <row r="77" spans="1:31" ht="12.75" x14ac:dyDescent="0.2">
      <c r="A77" s="191" t="s">
        <v>536</v>
      </c>
      <c r="B77" s="192" t="s">
        <v>507</v>
      </c>
      <c r="C77" s="214" t="s">
        <v>436</v>
      </c>
      <c r="D77" s="214" t="s">
        <v>436</v>
      </c>
      <c r="E77" s="214" t="s">
        <v>436</v>
      </c>
      <c r="F77" s="214" t="s">
        <v>436</v>
      </c>
      <c r="G77" s="214" t="s">
        <v>436</v>
      </c>
      <c r="H77" s="214" t="s">
        <v>436</v>
      </c>
      <c r="I77" s="223" t="s">
        <v>436</v>
      </c>
      <c r="J77" s="223" t="s">
        <v>436</v>
      </c>
      <c r="K77" s="223" t="s">
        <v>436</v>
      </c>
      <c r="L77" s="223" t="s">
        <v>436</v>
      </c>
      <c r="M77" s="223" t="s">
        <v>436</v>
      </c>
      <c r="N77" s="223" t="s">
        <v>436</v>
      </c>
      <c r="O77" s="223" t="s">
        <v>436</v>
      </c>
      <c r="P77" s="223" t="s">
        <v>436</v>
      </c>
      <c r="Q77" s="223" t="s">
        <v>436</v>
      </c>
      <c r="R77" s="223" t="s">
        <v>436</v>
      </c>
      <c r="S77" s="223" t="s">
        <v>436</v>
      </c>
      <c r="T77" s="223" t="s">
        <v>436</v>
      </c>
      <c r="U77" s="223" t="s">
        <v>436</v>
      </c>
      <c r="V77" s="223" t="s">
        <v>436</v>
      </c>
      <c r="W77" s="223" t="s">
        <v>436</v>
      </c>
      <c r="X77" s="223" t="s">
        <v>436</v>
      </c>
      <c r="Y77" s="223" t="s">
        <v>436</v>
      </c>
      <c r="Z77" s="223" t="s">
        <v>436</v>
      </c>
      <c r="AA77" s="223" t="s">
        <v>436</v>
      </c>
      <c r="AB77" s="223" t="s">
        <v>436</v>
      </c>
      <c r="AC77" s="214" t="s">
        <v>436</v>
      </c>
      <c r="AD77" s="214" t="s">
        <v>436</v>
      </c>
      <c r="AE77" s="214" t="s">
        <v>436</v>
      </c>
    </row>
    <row r="78" spans="1:31" ht="12.75" x14ac:dyDescent="0.2">
      <c r="A78" s="191" t="s">
        <v>537</v>
      </c>
      <c r="B78" s="194" t="s">
        <v>509</v>
      </c>
      <c r="C78" s="214" t="s">
        <v>436</v>
      </c>
      <c r="D78" s="214" t="s">
        <v>436</v>
      </c>
      <c r="E78" s="214" t="s">
        <v>436</v>
      </c>
      <c r="F78" s="214" t="s">
        <v>436</v>
      </c>
      <c r="G78" s="214" t="s">
        <v>436</v>
      </c>
      <c r="H78" s="214" t="s">
        <v>436</v>
      </c>
      <c r="I78" s="223" t="s">
        <v>436</v>
      </c>
      <c r="J78" s="223" t="s">
        <v>436</v>
      </c>
      <c r="K78" s="223" t="s">
        <v>436</v>
      </c>
      <c r="L78" s="223" t="s">
        <v>436</v>
      </c>
      <c r="M78" s="223" t="s">
        <v>436</v>
      </c>
      <c r="N78" s="223" t="s">
        <v>436</v>
      </c>
      <c r="O78" s="223" t="s">
        <v>436</v>
      </c>
      <c r="P78" s="223" t="s">
        <v>436</v>
      </c>
      <c r="Q78" s="223" t="s">
        <v>436</v>
      </c>
      <c r="R78" s="223" t="s">
        <v>436</v>
      </c>
      <c r="S78" s="223" t="s">
        <v>436</v>
      </c>
      <c r="T78" s="223" t="s">
        <v>436</v>
      </c>
      <c r="U78" s="223" t="s">
        <v>436</v>
      </c>
      <c r="V78" s="223" t="s">
        <v>436</v>
      </c>
      <c r="W78" s="223" t="s">
        <v>436</v>
      </c>
      <c r="X78" s="223" t="s">
        <v>436</v>
      </c>
      <c r="Y78" s="223" t="s">
        <v>436</v>
      </c>
      <c r="Z78" s="223" t="s">
        <v>436</v>
      </c>
      <c r="AA78" s="223" t="s">
        <v>436</v>
      </c>
      <c r="AB78" s="223" t="s">
        <v>436</v>
      </c>
      <c r="AC78" s="214" t="s">
        <v>436</v>
      </c>
      <c r="AD78" s="214" t="s">
        <v>436</v>
      </c>
      <c r="AE78" s="214" t="s">
        <v>436</v>
      </c>
    </row>
    <row r="79" spans="1:31" ht="14.25" x14ac:dyDescent="0.2">
      <c r="A79" s="191" t="s">
        <v>538</v>
      </c>
      <c r="B79" s="194" t="s">
        <v>551</v>
      </c>
      <c r="C79" s="214" t="s">
        <v>436</v>
      </c>
      <c r="D79" s="214" t="s">
        <v>436</v>
      </c>
      <c r="E79" s="214" t="s">
        <v>436</v>
      </c>
      <c r="F79" s="214" t="s">
        <v>436</v>
      </c>
      <c r="G79" s="214" t="s">
        <v>436</v>
      </c>
      <c r="H79" s="214" t="s">
        <v>436</v>
      </c>
      <c r="I79" s="223" t="s">
        <v>436</v>
      </c>
      <c r="J79" s="223" t="s">
        <v>436</v>
      </c>
      <c r="K79" s="223" t="s">
        <v>436</v>
      </c>
      <c r="L79" s="223" t="s">
        <v>436</v>
      </c>
      <c r="M79" s="223" t="s">
        <v>436</v>
      </c>
      <c r="N79" s="223" t="s">
        <v>436</v>
      </c>
      <c r="O79" s="223" t="s">
        <v>436</v>
      </c>
      <c r="P79" s="223" t="s">
        <v>436</v>
      </c>
      <c r="Q79" s="223" t="s">
        <v>436</v>
      </c>
      <c r="R79" s="223" t="s">
        <v>436</v>
      </c>
      <c r="S79" s="223" t="s">
        <v>436</v>
      </c>
      <c r="T79" s="223" t="s">
        <v>436</v>
      </c>
      <c r="U79" s="223" t="s">
        <v>436</v>
      </c>
      <c r="V79" s="223" t="s">
        <v>436</v>
      </c>
      <c r="W79" s="223" t="s">
        <v>436</v>
      </c>
      <c r="X79" s="223" t="s">
        <v>436</v>
      </c>
      <c r="Y79" s="223" t="s">
        <v>436</v>
      </c>
      <c r="Z79" s="223" t="s">
        <v>436</v>
      </c>
      <c r="AA79" s="223" t="s">
        <v>436</v>
      </c>
      <c r="AB79" s="223" t="s">
        <v>436</v>
      </c>
      <c r="AC79" s="214" t="s">
        <v>436</v>
      </c>
      <c r="AD79" s="214" t="s">
        <v>436</v>
      </c>
      <c r="AE79" s="214" t="s">
        <v>436</v>
      </c>
    </row>
    <row r="80" spans="1:31" ht="12.75" x14ac:dyDescent="0.2">
      <c r="A80" s="191" t="s">
        <v>539</v>
      </c>
      <c r="B80" s="194" t="s">
        <v>540</v>
      </c>
      <c r="C80" s="214" t="s">
        <v>436</v>
      </c>
      <c r="D80" s="214" t="s">
        <v>436</v>
      </c>
      <c r="E80" s="214" t="s">
        <v>436</v>
      </c>
      <c r="F80" s="214" t="s">
        <v>436</v>
      </c>
      <c r="G80" s="214" t="s">
        <v>436</v>
      </c>
      <c r="H80" s="214" t="s">
        <v>436</v>
      </c>
      <c r="I80" s="224" t="s">
        <v>436</v>
      </c>
      <c r="J80" s="224" t="s">
        <v>436</v>
      </c>
      <c r="K80" s="175" t="s">
        <v>436</v>
      </c>
      <c r="L80" s="223" t="s">
        <v>436</v>
      </c>
      <c r="M80" s="224" t="s">
        <v>436</v>
      </c>
      <c r="N80" s="224" t="s">
        <v>436</v>
      </c>
      <c r="O80" s="224" t="s">
        <v>436</v>
      </c>
      <c r="P80" s="224" t="s">
        <v>436</v>
      </c>
      <c r="Q80" s="224" t="s">
        <v>436</v>
      </c>
      <c r="R80" s="224" t="s">
        <v>436</v>
      </c>
      <c r="S80" s="224" t="s">
        <v>436</v>
      </c>
      <c r="T80" s="224" t="s">
        <v>436</v>
      </c>
      <c r="U80" s="224" t="s">
        <v>436</v>
      </c>
      <c r="V80" s="224" t="s">
        <v>436</v>
      </c>
      <c r="W80" s="224" t="s">
        <v>436</v>
      </c>
      <c r="X80" s="224" t="s">
        <v>436</v>
      </c>
      <c r="Y80" s="224" t="s">
        <v>436</v>
      </c>
      <c r="Z80" s="224" t="s">
        <v>436</v>
      </c>
      <c r="AA80" s="224" t="s">
        <v>436</v>
      </c>
      <c r="AB80" s="224" t="s">
        <v>436</v>
      </c>
      <c r="AC80" s="220">
        <f>SUM(M80,Q80,U80,Y80)</f>
        <v>0</v>
      </c>
      <c r="AD80" s="220">
        <f>SUM(O80,S80,W80,AA80)</f>
        <v>0</v>
      </c>
      <c r="AE80" s="214" t="s">
        <v>436</v>
      </c>
    </row>
    <row r="81" spans="1:31" ht="12.75" x14ac:dyDescent="0.2">
      <c r="A81" s="191" t="s">
        <v>6</v>
      </c>
      <c r="B81" s="192" t="s">
        <v>541</v>
      </c>
      <c r="C81" s="214" t="s">
        <v>436</v>
      </c>
      <c r="D81" s="214" t="s">
        <v>436</v>
      </c>
      <c r="E81" s="214" t="s">
        <v>436</v>
      </c>
      <c r="F81" s="214" t="s">
        <v>436</v>
      </c>
      <c r="G81" s="214" t="s">
        <v>436</v>
      </c>
      <c r="H81" s="214" t="s">
        <v>436</v>
      </c>
      <c r="I81" s="223" t="s">
        <v>436</v>
      </c>
      <c r="J81" s="223" t="s">
        <v>436</v>
      </c>
      <c r="K81" s="223" t="s">
        <v>436</v>
      </c>
      <c r="L81" s="223" t="s">
        <v>436</v>
      </c>
      <c r="M81" s="223" t="s">
        <v>436</v>
      </c>
      <c r="N81" s="223" t="s">
        <v>436</v>
      </c>
      <c r="O81" s="223" t="s">
        <v>436</v>
      </c>
      <c r="P81" s="223" t="s">
        <v>436</v>
      </c>
      <c r="Q81" s="223" t="s">
        <v>436</v>
      </c>
      <c r="R81" s="223" t="s">
        <v>436</v>
      </c>
      <c r="S81" s="223" t="s">
        <v>436</v>
      </c>
      <c r="T81" s="223" t="s">
        <v>436</v>
      </c>
      <c r="U81" s="223" t="s">
        <v>436</v>
      </c>
      <c r="V81" s="223" t="s">
        <v>436</v>
      </c>
      <c r="W81" s="223" t="s">
        <v>436</v>
      </c>
      <c r="X81" s="223" t="s">
        <v>436</v>
      </c>
      <c r="Y81" s="223" t="s">
        <v>436</v>
      </c>
      <c r="Z81" s="223" t="s">
        <v>436</v>
      </c>
      <c r="AA81" s="223" t="s">
        <v>436</v>
      </c>
      <c r="AB81" s="223" t="s">
        <v>436</v>
      </c>
      <c r="AC81" s="214" t="s">
        <v>436</v>
      </c>
      <c r="AD81" s="214" t="s">
        <v>436</v>
      </c>
      <c r="AE81" s="214" t="s">
        <v>436</v>
      </c>
    </row>
    <row r="82" spans="1:31" ht="12.75" x14ac:dyDescent="0.2">
      <c r="A82" s="191" t="s">
        <v>542</v>
      </c>
      <c r="B82" s="192" t="s">
        <v>543</v>
      </c>
      <c r="C82" s="214" t="s">
        <v>436</v>
      </c>
      <c r="D82" s="214" t="s">
        <v>436</v>
      </c>
      <c r="E82" s="214" t="s">
        <v>436</v>
      </c>
      <c r="F82" s="214" t="s">
        <v>436</v>
      </c>
      <c r="G82" s="214" t="s">
        <v>436</v>
      </c>
      <c r="H82" s="214" t="s">
        <v>436</v>
      </c>
      <c r="I82" s="223" t="s">
        <v>436</v>
      </c>
      <c r="J82" s="223" t="s">
        <v>436</v>
      </c>
      <c r="K82" s="223" t="s">
        <v>436</v>
      </c>
      <c r="L82" s="223" t="s">
        <v>436</v>
      </c>
      <c r="M82" s="223" t="s">
        <v>436</v>
      </c>
      <c r="N82" s="223" t="s">
        <v>436</v>
      </c>
      <c r="O82" s="223" t="s">
        <v>436</v>
      </c>
      <c r="P82" s="223" t="s">
        <v>436</v>
      </c>
      <c r="Q82" s="223" t="s">
        <v>436</v>
      </c>
      <c r="R82" s="223" t="s">
        <v>436</v>
      </c>
      <c r="S82" s="223" t="s">
        <v>436</v>
      </c>
      <c r="T82" s="223" t="s">
        <v>436</v>
      </c>
      <c r="U82" s="223" t="s">
        <v>436</v>
      </c>
      <c r="V82" s="223" t="s">
        <v>436</v>
      </c>
      <c r="W82" s="223" t="s">
        <v>436</v>
      </c>
      <c r="X82" s="223" t="s">
        <v>436</v>
      </c>
      <c r="Y82" s="223" t="s">
        <v>436</v>
      </c>
      <c r="Z82" s="223" t="s">
        <v>436</v>
      </c>
      <c r="AA82" s="223" t="s">
        <v>436</v>
      </c>
      <c r="AB82" s="223" t="s">
        <v>436</v>
      </c>
      <c r="AC82" s="214" t="s">
        <v>436</v>
      </c>
      <c r="AD82" s="214" t="s">
        <v>436</v>
      </c>
      <c r="AE82" s="214" t="s">
        <v>436</v>
      </c>
    </row>
    <row r="83" spans="1:31" ht="12.75" x14ac:dyDescent="0.2">
      <c r="A83" s="191" t="s">
        <v>544</v>
      </c>
      <c r="B83" s="192" t="s">
        <v>492</v>
      </c>
      <c r="C83" s="214" t="s">
        <v>436</v>
      </c>
      <c r="D83" s="214" t="s">
        <v>436</v>
      </c>
      <c r="E83" s="214" t="s">
        <v>436</v>
      </c>
      <c r="F83" s="214" t="s">
        <v>436</v>
      </c>
      <c r="G83" s="214" t="s">
        <v>436</v>
      </c>
      <c r="H83" s="214" t="s">
        <v>436</v>
      </c>
      <c r="I83" s="223" t="s">
        <v>436</v>
      </c>
      <c r="J83" s="223" t="s">
        <v>436</v>
      </c>
      <c r="K83" s="223" t="s">
        <v>436</v>
      </c>
      <c r="L83" s="223" t="s">
        <v>436</v>
      </c>
      <c r="M83" s="223" t="s">
        <v>436</v>
      </c>
      <c r="N83" s="223" t="s">
        <v>436</v>
      </c>
      <c r="O83" s="223" t="s">
        <v>436</v>
      </c>
      <c r="P83" s="223" t="s">
        <v>436</v>
      </c>
      <c r="Q83" s="223" t="s">
        <v>436</v>
      </c>
      <c r="R83" s="223" t="s">
        <v>436</v>
      </c>
      <c r="S83" s="223" t="s">
        <v>436</v>
      </c>
      <c r="T83" s="223" t="s">
        <v>436</v>
      </c>
      <c r="U83" s="223" t="s">
        <v>436</v>
      </c>
      <c r="V83" s="223" t="s">
        <v>436</v>
      </c>
      <c r="W83" s="223" t="s">
        <v>436</v>
      </c>
      <c r="X83" s="223" t="s">
        <v>436</v>
      </c>
      <c r="Y83" s="223" t="s">
        <v>436</v>
      </c>
      <c r="Z83" s="223" t="s">
        <v>436</v>
      </c>
      <c r="AA83" s="223" t="s">
        <v>436</v>
      </c>
      <c r="AB83" s="223" t="s">
        <v>436</v>
      </c>
      <c r="AC83" s="214" t="s">
        <v>436</v>
      </c>
      <c r="AD83" s="214" t="s">
        <v>436</v>
      </c>
      <c r="AE83" s="214" t="s">
        <v>436</v>
      </c>
    </row>
    <row r="84" spans="1:31" ht="12.75" x14ac:dyDescent="0.2">
      <c r="A84" s="191" t="s">
        <v>545</v>
      </c>
      <c r="B84" s="194" t="s">
        <v>493</v>
      </c>
      <c r="C84" s="214" t="s">
        <v>436</v>
      </c>
      <c r="D84" s="214" t="s">
        <v>436</v>
      </c>
      <c r="E84" s="214" t="s">
        <v>436</v>
      </c>
      <c r="F84" s="214" t="s">
        <v>436</v>
      </c>
      <c r="G84" s="214" t="s">
        <v>436</v>
      </c>
      <c r="H84" s="214" t="s">
        <v>436</v>
      </c>
      <c r="I84" s="223" t="s">
        <v>436</v>
      </c>
      <c r="J84" s="223" t="s">
        <v>436</v>
      </c>
      <c r="K84" s="223" t="s">
        <v>436</v>
      </c>
      <c r="L84" s="223" t="s">
        <v>436</v>
      </c>
      <c r="M84" s="223" t="s">
        <v>436</v>
      </c>
      <c r="N84" s="223" t="s">
        <v>436</v>
      </c>
      <c r="O84" s="223" t="s">
        <v>436</v>
      </c>
      <c r="P84" s="223" t="s">
        <v>436</v>
      </c>
      <c r="Q84" s="223" t="s">
        <v>436</v>
      </c>
      <c r="R84" s="223" t="s">
        <v>436</v>
      </c>
      <c r="S84" s="223" t="s">
        <v>436</v>
      </c>
      <c r="T84" s="223" t="s">
        <v>436</v>
      </c>
      <c r="U84" s="223" t="s">
        <v>436</v>
      </c>
      <c r="V84" s="223" t="s">
        <v>436</v>
      </c>
      <c r="W84" s="223" t="s">
        <v>436</v>
      </c>
      <c r="X84" s="223" t="s">
        <v>436</v>
      </c>
      <c r="Y84" s="223" t="s">
        <v>436</v>
      </c>
      <c r="Z84" s="223" t="s">
        <v>436</v>
      </c>
      <c r="AA84" s="223" t="s">
        <v>436</v>
      </c>
      <c r="AB84" s="223" t="s">
        <v>436</v>
      </c>
      <c r="AC84" s="214" t="s">
        <v>436</v>
      </c>
      <c r="AD84" s="214" t="s">
        <v>436</v>
      </c>
      <c r="AE84" s="214" t="s">
        <v>436</v>
      </c>
    </row>
    <row r="85" spans="1:31" ht="12.75" x14ac:dyDescent="0.2">
      <c r="A85" s="191" t="s">
        <v>546</v>
      </c>
      <c r="B85" s="194" t="s">
        <v>497</v>
      </c>
      <c r="C85" s="214" t="s">
        <v>436</v>
      </c>
      <c r="D85" s="214" t="s">
        <v>436</v>
      </c>
      <c r="E85" s="214" t="s">
        <v>436</v>
      </c>
      <c r="F85" s="214" t="s">
        <v>436</v>
      </c>
      <c r="G85" s="214" t="s">
        <v>436</v>
      </c>
      <c r="H85" s="214" t="s">
        <v>436</v>
      </c>
      <c r="I85" s="223" t="s">
        <v>436</v>
      </c>
      <c r="J85" s="223" t="s">
        <v>436</v>
      </c>
      <c r="K85" s="223" t="s">
        <v>436</v>
      </c>
      <c r="L85" s="223" t="s">
        <v>436</v>
      </c>
      <c r="M85" s="223" t="s">
        <v>436</v>
      </c>
      <c r="N85" s="223" t="s">
        <v>436</v>
      </c>
      <c r="O85" s="223" t="s">
        <v>436</v>
      </c>
      <c r="P85" s="223" t="s">
        <v>436</v>
      </c>
      <c r="Q85" s="223" t="s">
        <v>436</v>
      </c>
      <c r="R85" s="223" t="s">
        <v>436</v>
      </c>
      <c r="S85" s="223" t="s">
        <v>436</v>
      </c>
      <c r="T85" s="223" t="s">
        <v>436</v>
      </c>
      <c r="U85" s="223" t="s">
        <v>436</v>
      </c>
      <c r="V85" s="223" t="s">
        <v>436</v>
      </c>
      <c r="W85" s="223" t="s">
        <v>436</v>
      </c>
      <c r="X85" s="223" t="s">
        <v>436</v>
      </c>
      <c r="Y85" s="223" t="s">
        <v>436</v>
      </c>
      <c r="Z85" s="223" t="s">
        <v>436</v>
      </c>
      <c r="AA85" s="223" t="s">
        <v>436</v>
      </c>
      <c r="AB85" s="223" t="s">
        <v>436</v>
      </c>
      <c r="AC85" s="214" t="s">
        <v>436</v>
      </c>
      <c r="AD85" s="214" t="s">
        <v>436</v>
      </c>
      <c r="AE85" s="214" t="s">
        <v>436</v>
      </c>
    </row>
    <row r="86" spans="1:31" ht="12.75" x14ac:dyDescent="0.2">
      <c r="A86" s="191" t="s">
        <v>547</v>
      </c>
      <c r="B86" s="194" t="s">
        <v>535</v>
      </c>
      <c r="C86" s="214" t="s">
        <v>436</v>
      </c>
      <c r="D86" s="214" t="s">
        <v>436</v>
      </c>
      <c r="E86" s="214" t="s">
        <v>436</v>
      </c>
      <c r="F86" s="214" t="s">
        <v>436</v>
      </c>
      <c r="G86" s="214" t="s">
        <v>436</v>
      </c>
      <c r="H86" s="214" t="s">
        <v>436</v>
      </c>
      <c r="I86" s="223" t="s">
        <v>436</v>
      </c>
      <c r="J86" s="223" t="s">
        <v>436</v>
      </c>
      <c r="K86" s="223" t="s">
        <v>436</v>
      </c>
      <c r="L86" s="223" t="s">
        <v>436</v>
      </c>
      <c r="M86" s="223" t="s">
        <v>436</v>
      </c>
      <c r="N86" s="223" t="s">
        <v>436</v>
      </c>
      <c r="O86" s="223" t="s">
        <v>436</v>
      </c>
      <c r="P86" s="223" t="s">
        <v>436</v>
      </c>
      <c r="Q86" s="223" t="s">
        <v>436</v>
      </c>
      <c r="R86" s="223" t="s">
        <v>436</v>
      </c>
      <c r="S86" s="223" t="s">
        <v>436</v>
      </c>
      <c r="T86" s="223" t="s">
        <v>436</v>
      </c>
      <c r="U86" s="223" t="s">
        <v>436</v>
      </c>
      <c r="V86" s="223" t="s">
        <v>436</v>
      </c>
      <c r="W86" s="223" t="s">
        <v>436</v>
      </c>
      <c r="X86" s="223" t="s">
        <v>436</v>
      </c>
      <c r="Y86" s="223" t="s">
        <v>436</v>
      </c>
      <c r="Z86" s="223" t="s">
        <v>436</v>
      </c>
      <c r="AA86" s="223" t="s">
        <v>436</v>
      </c>
      <c r="AB86" s="223" t="s">
        <v>436</v>
      </c>
      <c r="AC86" s="214" t="s">
        <v>436</v>
      </c>
      <c r="AD86" s="214" t="s">
        <v>436</v>
      </c>
      <c r="AE86" s="214" t="s">
        <v>436</v>
      </c>
    </row>
    <row r="87" spans="1:31" ht="12.75" x14ac:dyDescent="0.2">
      <c r="A87" s="191" t="s">
        <v>548</v>
      </c>
      <c r="B87" s="194" t="s">
        <v>507</v>
      </c>
      <c r="C87" s="214" t="s">
        <v>436</v>
      </c>
      <c r="D87" s="214" t="s">
        <v>436</v>
      </c>
      <c r="E87" s="214" t="s">
        <v>436</v>
      </c>
      <c r="F87" s="214" t="s">
        <v>436</v>
      </c>
      <c r="G87" s="214" t="s">
        <v>436</v>
      </c>
      <c r="H87" s="214" t="s">
        <v>436</v>
      </c>
      <c r="I87" s="223" t="s">
        <v>436</v>
      </c>
      <c r="J87" s="223" t="s">
        <v>436</v>
      </c>
      <c r="K87" s="223" t="s">
        <v>436</v>
      </c>
      <c r="L87" s="223" t="s">
        <v>436</v>
      </c>
      <c r="M87" s="223" t="s">
        <v>436</v>
      </c>
      <c r="N87" s="223" t="s">
        <v>436</v>
      </c>
      <c r="O87" s="223" t="s">
        <v>436</v>
      </c>
      <c r="P87" s="223" t="s">
        <v>436</v>
      </c>
      <c r="Q87" s="223" t="s">
        <v>436</v>
      </c>
      <c r="R87" s="223" t="s">
        <v>436</v>
      </c>
      <c r="S87" s="223" t="s">
        <v>436</v>
      </c>
      <c r="T87" s="223" t="s">
        <v>436</v>
      </c>
      <c r="U87" s="223" t="s">
        <v>436</v>
      </c>
      <c r="V87" s="223" t="s">
        <v>436</v>
      </c>
      <c r="W87" s="223" t="s">
        <v>436</v>
      </c>
      <c r="X87" s="223" t="s">
        <v>436</v>
      </c>
      <c r="Y87" s="223" t="s">
        <v>436</v>
      </c>
      <c r="Z87" s="223" t="s">
        <v>436</v>
      </c>
      <c r="AA87" s="223" t="s">
        <v>436</v>
      </c>
      <c r="AB87" s="223" t="s">
        <v>436</v>
      </c>
      <c r="AC87" s="214" t="s">
        <v>436</v>
      </c>
      <c r="AD87" s="214" t="s">
        <v>436</v>
      </c>
      <c r="AE87" s="214" t="s">
        <v>436</v>
      </c>
    </row>
    <row r="88" spans="1:31" ht="12.75" x14ac:dyDescent="0.2">
      <c r="A88" s="191" t="s">
        <v>549</v>
      </c>
      <c r="B88" s="192" t="s">
        <v>509</v>
      </c>
      <c r="C88" s="214" t="s">
        <v>436</v>
      </c>
      <c r="D88" s="214" t="s">
        <v>436</v>
      </c>
      <c r="E88" s="214" t="s">
        <v>436</v>
      </c>
      <c r="F88" s="214" t="s">
        <v>436</v>
      </c>
      <c r="G88" s="214" t="s">
        <v>436</v>
      </c>
      <c r="H88" s="214" t="s">
        <v>436</v>
      </c>
      <c r="I88" s="223" t="s">
        <v>436</v>
      </c>
      <c r="J88" s="223" t="s">
        <v>436</v>
      </c>
      <c r="K88" s="223" t="s">
        <v>436</v>
      </c>
      <c r="L88" s="223" t="s">
        <v>436</v>
      </c>
      <c r="M88" s="223" t="s">
        <v>436</v>
      </c>
      <c r="N88" s="223" t="s">
        <v>436</v>
      </c>
      <c r="O88" s="223" t="s">
        <v>436</v>
      </c>
      <c r="P88" s="223" t="s">
        <v>436</v>
      </c>
      <c r="Q88" s="223" t="s">
        <v>436</v>
      </c>
      <c r="R88" s="223" t="s">
        <v>436</v>
      </c>
      <c r="S88" s="223" t="s">
        <v>436</v>
      </c>
      <c r="T88" s="223" t="s">
        <v>436</v>
      </c>
      <c r="U88" s="223" t="s">
        <v>436</v>
      </c>
      <c r="V88" s="223" t="s">
        <v>436</v>
      </c>
      <c r="W88" s="223" t="s">
        <v>436</v>
      </c>
      <c r="X88" s="223" t="s">
        <v>436</v>
      </c>
      <c r="Y88" s="223" t="s">
        <v>436</v>
      </c>
      <c r="Z88" s="223" t="s">
        <v>436</v>
      </c>
      <c r="AA88" s="223" t="s">
        <v>436</v>
      </c>
      <c r="AB88" s="223" t="s">
        <v>436</v>
      </c>
      <c r="AC88" s="214" t="s">
        <v>436</v>
      </c>
      <c r="AD88" s="214" t="s">
        <v>436</v>
      </c>
      <c r="AE88" s="214" t="s">
        <v>436</v>
      </c>
    </row>
    <row r="89" spans="1:31" ht="14.25" x14ac:dyDescent="0.2">
      <c r="A89" s="191" t="s">
        <v>550</v>
      </c>
      <c r="B89" s="194" t="s">
        <v>551</v>
      </c>
      <c r="C89" s="214" t="s">
        <v>436</v>
      </c>
      <c r="D89" s="214" t="s">
        <v>436</v>
      </c>
      <c r="E89" s="214" t="s">
        <v>436</v>
      </c>
      <c r="F89" s="214" t="s">
        <v>436</v>
      </c>
      <c r="G89" s="214" t="s">
        <v>436</v>
      </c>
      <c r="H89" s="214" t="s">
        <v>436</v>
      </c>
      <c r="I89" s="223" t="s">
        <v>436</v>
      </c>
      <c r="J89" s="223" t="s">
        <v>436</v>
      </c>
      <c r="K89" s="223" t="s">
        <v>436</v>
      </c>
      <c r="L89" s="223" t="s">
        <v>436</v>
      </c>
      <c r="M89" s="223" t="s">
        <v>436</v>
      </c>
      <c r="N89" s="223" t="s">
        <v>436</v>
      </c>
      <c r="O89" s="223" t="s">
        <v>436</v>
      </c>
      <c r="P89" s="223" t="s">
        <v>436</v>
      </c>
      <c r="Q89" s="223" t="s">
        <v>436</v>
      </c>
      <c r="R89" s="223" t="s">
        <v>436</v>
      </c>
      <c r="S89" s="223" t="s">
        <v>436</v>
      </c>
      <c r="T89" s="223" t="s">
        <v>436</v>
      </c>
      <c r="U89" s="223" t="s">
        <v>436</v>
      </c>
      <c r="V89" s="223" t="s">
        <v>436</v>
      </c>
      <c r="W89" s="223" t="s">
        <v>436</v>
      </c>
      <c r="X89" s="223" t="s">
        <v>436</v>
      </c>
      <c r="Y89" s="223" t="s">
        <v>436</v>
      </c>
      <c r="Z89" s="223" t="s">
        <v>436</v>
      </c>
      <c r="AA89" s="223" t="s">
        <v>436</v>
      </c>
      <c r="AB89" s="223" t="s">
        <v>436</v>
      </c>
      <c r="AC89" s="214" t="s">
        <v>436</v>
      </c>
      <c r="AD89" s="214" t="s">
        <v>436</v>
      </c>
      <c r="AE89" s="214" t="s">
        <v>436</v>
      </c>
    </row>
    <row r="90" spans="1:31" ht="12.75" x14ac:dyDescent="0.2">
      <c r="A90" s="191" t="s">
        <v>554</v>
      </c>
      <c r="B90" s="194" t="s">
        <v>511</v>
      </c>
      <c r="C90" s="214" t="s">
        <v>436</v>
      </c>
      <c r="D90" s="214" t="s">
        <v>436</v>
      </c>
      <c r="E90" s="214" t="s">
        <v>436</v>
      </c>
      <c r="F90" s="214" t="s">
        <v>436</v>
      </c>
      <c r="G90" s="214" t="s">
        <v>436</v>
      </c>
      <c r="H90" s="214" t="s">
        <v>436</v>
      </c>
      <c r="I90" s="223" t="s">
        <v>436</v>
      </c>
      <c r="J90" s="223" t="s">
        <v>436</v>
      </c>
      <c r="K90" s="223" t="s">
        <v>436</v>
      </c>
      <c r="L90" s="223" t="s">
        <v>436</v>
      </c>
      <c r="M90" s="223" t="s">
        <v>436</v>
      </c>
      <c r="N90" s="223" t="s">
        <v>436</v>
      </c>
      <c r="O90" s="223" t="s">
        <v>436</v>
      </c>
      <c r="P90" s="223" t="s">
        <v>436</v>
      </c>
      <c r="Q90" s="223" t="s">
        <v>436</v>
      </c>
      <c r="R90" s="223" t="s">
        <v>436</v>
      </c>
      <c r="S90" s="223" t="s">
        <v>436</v>
      </c>
      <c r="T90" s="223" t="s">
        <v>436</v>
      </c>
      <c r="U90" s="223" t="s">
        <v>436</v>
      </c>
      <c r="V90" s="223" t="s">
        <v>436</v>
      </c>
      <c r="W90" s="223" t="s">
        <v>436</v>
      </c>
      <c r="X90" s="223" t="s">
        <v>436</v>
      </c>
      <c r="Y90" s="223" t="s">
        <v>436</v>
      </c>
      <c r="Z90" s="223" t="s">
        <v>436</v>
      </c>
      <c r="AA90" s="223" t="s">
        <v>436</v>
      </c>
      <c r="AB90" s="223" t="s">
        <v>436</v>
      </c>
      <c r="AC90" s="214" t="s">
        <v>436</v>
      </c>
      <c r="AD90" s="214" t="s">
        <v>436</v>
      </c>
      <c r="AE90" s="214" t="s">
        <v>436</v>
      </c>
    </row>
    <row r="91" spans="1:31" x14ac:dyDescent="0.2">
      <c r="A91" s="195"/>
      <c r="B91" s="196"/>
      <c r="C91" s="196"/>
      <c r="D91" s="197"/>
      <c r="E91" s="197"/>
      <c r="F91" s="198"/>
      <c r="G91" s="198"/>
      <c r="H91" s="198"/>
      <c r="I91" s="197"/>
      <c r="J91" s="197"/>
      <c r="K91" s="197"/>
      <c r="L91" s="197"/>
      <c r="M91" s="197"/>
      <c r="N91" s="197"/>
      <c r="O91" s="197"/>
      <c r="P91" s="197"/>
      <c r="Q91" s="197"/>
      <c r="R91" s="197"/>
      <c r="S91" s="197"/>
      <c r="T91" s="197"/>
      <c r="U91" s="197"/>
      <c r="V91" s="197"/>
      <c r="W91" s="197"/>
      <c r="X91" s="197"/>
      <c r="Y91" s="197"/>
      <c r="Z91" s="197"/>
      <c r="AA91" s="197"/>
      <c r="AB91" s="197"/>
      <c r="AC91" s="197"/>
      <c r="AD91" s="199"/>
    </row>
    <row r="92" spans="1:31" x14ac:dyDescent="0.2">
      <c r="A92" s="195"/>
      <c r="B92" s="196"/>
      <c r="C92" s="196"/>
      <c r="D92" s="197"/>
      <c r="E92" s="197"/>
      <c r="F92" s="198"/>
      <c r="G92" s="198"/>
      <c r="H92" s="198"/>
      <c r="I92" s="197"/>
      <c r="J92" s="197"/>
      <c r="K92" s="197"/>
      <c r="L92" s="197"/>
      <c r="M92" s="197"/>
      <c r="N92" s="197"/>
      <c r="O92" s="197"/>
      <c r="P92" s="197"/>
      <c r="Q92" s="197"/>
      <c r="R92" s="197"/>
      <c r="S92" s="197"/>
      <c r="T92" s="197"/>
      <c r="U92" s="197"/>
      <c r="V92" s="197"/>
      <c r="W92" s="197"/>
      <c r="X92" s="197"/>
      <c r="Y92" s="197"/>
      <c r="Z92" s="197"/>
      <c r="AA92" s="197"/>
      <c r="AB92" s="197"/>
      <c r="AC92" s="197"/>
      <c r="AD92" s="199"/>
    </row>
    <row r="93" spans="1:31" x14ac:dyDescent="0.2">
      <c r="A93" s="195"/>
      <c r="B93" s="196"/>
      <c r="C93" s="196"/>
      <c r="D93" s="197"/>
      <c r="E93" s="197"/>
      <c r="F93" s="198"/>
      <c r="G93" s="198"/>
      <c r="H93" s="198"/>
      <c r="I93" s="197"/>
      <c r="J93" s="197"/>
      <c r="K93" s="197"/>
      <c r="L93" s="197"/>
      <c r="M93" s="197"/>
      <c r="N93" s="197"/>
      <c r="O93" s="197"/>
      <c r="P93" s="197"/>
      <c r="Q93" s="197"/>
      <c r="R93" s="197"/>
      <c r="S93" s="197"/>
      <c r="T93" s="197"/>
      <c r="U93" s="197"/>
      <c r="V93" s="197"/>
      <c r="W93" s="197"/>
      <c r="X93" s="197"/>
      <c r="Y93" s="197"/>
      <c r="Z93" s="197"/>
      <c r="AA93" s="197"/>
      <c r="AB93" s="197"/>
      <c r="AC93" s="197"/>
      <c r="AD93" s="199"/>
    </row>
    <row r="94" spans="1:31" x14ac:dyDescent="0.2">
      <c r="A94" s="197"/>
      <c r="B94" s="198"/>
      <c r="C94" s="198"/>
      <c r="D94" s="198"/>
      <c r="E94" s="198"/>
      <c r="F94" s="198"/>
      <c r="G94" s="198"/>
      <c r="H94" s="198"/>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c r="Z95" s="200"/>
      <c r="AA95" s="200"/>
      <c r="AB95" s="200"/>
      <c r="AC95" s="200"/>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1"/>
      <c r="C97" s="201"/>
      <c r="D97" s="201"/>
      <c r="E97" s="201"/>
      <c r="F97" s="201"/>
      <c r="G97" s="201"/>
      <c r="H97" s="201"/>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200"/>
      <c r="C99" s="200"/>
      <c r="D99" s="200"/>
      <c r="E99" s="200"/>
      <c r="F99" s="200"/>
      <c r="G99" s="200"/>
      <c r="H99" s="200"/>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200"/>
      <c r="C101" s="200"/>
      <c r="D101" s="200"/>
      <c r="E101" s="200"/>
      <c r="F101" s="200"/>
      <c r="G101" s="200"/>
      <c r="H101" s="200"/>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1"/>
      <c r="C102" s="201"/>
      <c r="D102" s="201"/>
      <c r="E102" s="201"/>
      <c r="F102" s="201"/>
      <c r="G102" s="201"/>
      <c r="H102" s="201"/>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200"/>
      <c r="C103" s="200"/>
      <c r="D103" s="200"/>
      <c r="E103" s="200"/>
      <c r="F103" s="200"/>
      <c r="G103" s="200"/>
      <c r="H103" s="200"/>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2"/>
      <c r="C104" s="202"/>
      <c r="D104" s="202"/>
      <c r="E104" s="202"/>
      <c r="F104" s="202"/>
      <c r="G104" s="202"/>
      <c r="H104" s="202"/>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2"/>
      <c r="C105" s="202"/>
      <c r="D105" s="202"/>
      <c r="E105" s="202"/>
      <c r="F105" s="202"/>
      <c r="G105" s="202"/>
      <c r="H105" s="202"/>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3"/>
      <c r="C106" s="203"/>
      <c r="D106" s="203"/>
      <c r="E106" s="203"/>
      <c r="F106" s="203"/>
      <c r="G106" s="203"/>
      <c r="H106" s="203"/>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U18:V18"/>
    <mergeCell ref="W18:X18"/>
    <mergeCell ref="M18:N18"/>
    <mergeCell ref="O18:P18"/>
    <mergeCell ref="Q18:R18"/>
    <mergeCell ref="M17:P17"/>
    <mergeCell ref="Q17:T17"/>
    <mergeCell ref="I17:L17"/>
    <mergeCell ref="Y17:AB17"/>
    <mergeCell ref="U17:X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7:L20">
    <cfRule type="expression" dxfId="41" priority="96">
      <formula>CELL("защита",A1)</formula>
    </cfRule>
  </conditionalFormatting>
  <conditionalFormatting sqref="Y1:Y14">
    <cfRule type="expression" dxfId="40" priority="95">
      <formula>CELL("защита",Y1)</formula>
    </cfRule>
  </conditionalFormatting>
  <conditionalFormatting sqref="Z1:Z14">
    <cfRule type="expression" dxfId="39" priority="94">
      <formula>CELL("защита",Z1)</formula>
    </cfRule>
  </conditionalFormatting>
  <conditionalFormatting sqref="AA1:AA14">
    <cfRule type="expression" dxfId="38" priority="93">
      <formula>CELL("защита",AA1)</formula>
    </cfRule>
  </conditionalFormatting>
  <conditionalFormatting sqref="AB1:AB14">
    <cfRule type="expression" dxfId="37" priority="92">
      <formula>CELL("защита",AB1)</formula>
    </cfRule>
  </conditionalFormatting>
  <conditionalFormatting sqref="AE21:AE90">
    <cfRule type="expression" dxfId="36" priority="90">
      <formula>CELL("защита",AE21)</formula>
    </cfRule>
  </conditionalFormatting>
  <conditionalFormatting sqref="AE21:AE90">
    <cfRule type="expression" dxfId="35" priority="91">
      <formula>ISBLANK(AE21)</formula>
    </cfRule>
  </conditionalFormatting>
  <conditionalFormatting sqref="I22:L25 I27:L90">
    <cfRule type="expression" dxfId="34" priority="18">
      <formula>CELL("защита",I22)</formula>
    </cfRule>
  </conditionalFormatting>
  <conditionalFormatting sqref="I22:L25 I27:L90">
    <cfRule type="expression" dxfId="33" priority="19">
      <formula>ISBLANK(I22)</formula>
    </cfRule>
  </conditionalFormatting>
  <conditionalFormatting sqref="Y17:AD17 Y19:AD20 AA18:AD18">
    <cfRule type="expression" dxfId="32" priority="17">
      <formula>CELL("защита",Y17)</formula>
    </cfRule>
  </conditionalFormatting>
  <conditionalFormatting sqref="AC22:AD25 O70 AC70:AD90 AC27:AD68 M69:AD69">
    <cfRule type="expression" dxfId="31" priority="15">
      <formula>CELL("защита",M22)</formula>
    </cfRule>
  </conditionalFormatting>
  <conditionalFormatting sqref="AC22:AD25 O70 AC70:AD90 AC27:AD68 M69:AD69">
    <cfRule type="expression" dxfId="30" priority="16">
      <formula>ISBLANK(M22)</formula>
    </cfRule>
  </conditionalFormatting>
  <conditionalFormatting sqref="Q22:AB25 Q70:AB90 Q27:AB68">
    <cfRule type="expression" dxfId="29" priority="9">
      <formula>CELL("защита",Q22)</formula>
    </cfRule>
  </conditionalFormatting>
  <conditionalFormatting sqref="Q22:AB25 Q70:AB90 Q27:AB68">
    <cfRule type="expression" dxfId="28" priority="10">
      <formula>ISBLANK(Q22)</formula>
    </cfRule>
  </conditionalFormatting>
  <conditionalFormatting sqref="M17:P20">
    <cfRule type="expression" dxfId="27" priority="14">
      <formula>CELL("защита",M17)</formula>
    </cfRule>
  </conditionalFormatting>
  <conditionalFormatting sqref="M71:P90 M70:N70 P70 M22:P25 M27:P68">
    <cfRule type="expression" dxfId="26" priority="12">
      <formula>CELL("защита",M22)</formula>
    </cfRule>
  </conditionalFormatting>
  <conditionalFormatting sqref="M71:P90 M70:N70 P70 M22:P25 M27:P68">
    <cfRule type="expression" dxfId="25" priority="13">
      <formula>ISBLANK(M22)</formula>
    </cfRule>
  </conditionalFormatting>
  <conditionalFormatting sqref="Q17:X20">
    <cfRule type="expression" dxfId="24" priority="11">
      <formula>CELL("защита",Q17)</formula>
    </cfRule>
  </conditionalFormatting>
  <conditionalFormatting sqref="C17:H20">
    <cfRule type="expression" dxfId="23" priority="8">
      <formula>CELL("защита",C17)</formula>
    </cfRule>
  </conditionalFormatting>
  <conditionalFormatting sqref="C21:H25 C27:H90">
    <cfRule type="expression" dxfId="22" priority="6">
      <formula>CELL("защита",C21)</formula>
    </cfRule>
  </conditionalFormatting>
  <conditionalFormatting sqref="C21:H25 C27:H90">
    <cfRule type="expression" dxfId="21" priority="7">
      <formula>ISBLANK(C21)</formula>
    </cfRule>
  </conditionalFormatting>
  <conditionalFormatting sqref="C26:AD26">
    <cfRule type="expression" dxfId="20" priority="4">
      <formula>CELL("защита",C26)</formula>
    </cfRule>
  </conditionalFormatting>
  <conditionalFormatting sqref="C26:AD26">
    <cfRule type="expression" dxfId="19" priority="5">
      <formula>ISBLANK(C26)</formula>
    </cfRule>
  </conditionalFormatting>
  <conditionalFormatting sqref="I21:AD21">
    <cfRule type="expression" dxfId="18" priority="2">
      <formula>CELL("защита",I21)</formula>
    </cfRule>
  </conditionalFormatting>
  <conditionalFormatting sqref="I21:AD21">
    <cfRule type="expression" dxfId="17" priority="3">
      <formula>ISBLANK(I21)</formula>
    </cfRule>
  </conditionalFormatting>
  <conditionalFormatting sqref="Y18:Z18">
    <cfRule type="expression" dxfId="16" priority="1">
      <formula>CELL("защита",Y18)</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8" zoomScale="70" zoomScaleNormal="70" zoomScaleSheetLayoutView="100" workbookViewId="0">
      <selection activeCell="F32" sqref="F32"/>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20.710937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99"/>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399"/>
      <c r="AJ1" s="399"/>
      <c r="AK1" s="399"/>
      <c r="AL1" s="399"/>
      <c r="AM1" s="399"/>
      <c r="AN1" s="399"/>
      <c r="AO1" s="79"/>
      <c r="AP1" s="60"/>
    </row>
    <row r="2" spans="1:42" s="25" customFormat="1" ht="20.25" x14ac:dyDescent="0.25">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80"/>
      <c r="AP2" s="80"/>
    </row>
    <row r="3" spans="1:42" s="25" customFormat="1" ht="18.75" x14ac:dyDescent="0.25">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80"/>
      <c r="AP3" s="80"/>
    </row>
    <row r="4" spans="1:42" s="25" customFormat="1" ht="18.75" x14ac:dyDescent="0.25">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81"/>
      <c r="AP4" s="81"/>
    </row>
    <row r="5" spans="1:42" s="25" customFormat="1" x14ac:dyDescent="0.25">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56"/>
      <c r="AP5" s="56"/>
    </row>
    <row r="6" spans="1:42" s="25" customFormat="1" ht="18.75" x14ac:dyDescent="0.25">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80"/>
      <c r="AP6" s="80"/>
    </row>
    <row r="7" spans="1:42" s="25" customFormat="1" ht="18.75" x14ac:dyDescent="0.25">
      <c r="A7" s="253" t="str">
        <f>IF(ISBLANK('1'!C13),CONCATENATE("В разделе 1 формы заполните показатель"," '",'1'!B13,"' "),'1'!C13)</f>
        <v>O_15.25.0295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81"/>
      <c r="AP7" s="81"/>
    </row>
    <row r="8" spans="1:42" s="25" customFormat="1" x14ac:dyDescent="0.25">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56"/>
      <c r="AP8" s="56"/>
    </row>
    <row r="9" spans="1:42" s="25" customFormat="1" ht="18.75" x14ac:dyDescent="0.25">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57"/>
      <c r="AP9" s="57"/>
    </row>
    <row r="10" spans="1:42" s="25" customFormat="1" ht="18.75" x14ac:dyDescent="0.25">
      <c r="A10" s="253" t="str">
        <f>IF(ISBLANK('1'!C14),CONCATENATE("В разделе 1 формы заполните показатель"," '",'1'!B14,"' "),'1'!C14)</f>
        <v>Модернизация системы «CRM юридических лиц» в 2025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81"/>
      <c r="AP10" s="81"/>
    </row>
    <row r="11" spans="1:42" s="25" customFormat="1" x14ac:dyDescent="0.25">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56"/>
      <c r="AP11" s="56"/>
    </row>
    <row r="12" spans="1:42" s="25" customFormat="1" x14ac:dyDescent="0.25">
      <c r="A12" s="399"/>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99"/>
      <c r="AI12" s="399"/>
      <c r="AJ12" s="399"/>
      <c r="AK12" s="399"/>
      <c r="AL12" s="399"/>
      <c r="AM12" s="399"/>
      <c r="AN12" s="399"/>
      <c r="AO12" s="82"/>
      <c r="AP12" s="82"/>
    </row>
    <row r="13" spans="1:42" s="25" customFormat="1" ht="18.75" x14ac:dyDescent="0.25">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83"/>
      <c r="AP13" s="83"/>
    </row>
    <row r="14" spans="1:42" s="25" customFormat="1"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83"/>
      <c r="AP14" s="83"/>
    </row>
    <row r="15" spans="1:42" s="25" customFormat="1" ht="18.75" x14ac:dyDescent="0.25">
      <c r="A15" s="250" t="s">
        <v>247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83"/>
      <c r="AP15" s="83"/>
    </row>
    <row r="16" spans="1:42" s="84" customFormat="1"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row>
    <row r="17" spans="1:40" s="84" customFormat="1" x14ac:dyDescent="0.25">
      <c r="A17" s="388" t="s">
        <v>233</v>
      </c>
      <c r="B17" s="394" t="s">
        <v>231</v>
      </c>
      <c r="C17" s="395"/>
      <c r="D17" s="395"/>
      <c r="E17" s="395"/>
      <c r="F17" s="395"/>
      <c r="G17" s="395"/>
      <c r="H17" s="395"/>
      <c r="I17" s="395"/>
      <c r="J17" s="395"/>
      <c r="K17" s="395"/>
      <c r="L17" s="395"/>
      <c r="M17" s="395"/>
      <c r="N17" s="395"/>
      <c r="O17" s="395"/>
      <c r="P17" s="395"/>
      <c r="Q17" s="395"/>
      <c r="R17" s="396"/>
      <c r="S17" s="394" t="s">
        <v>222</v>
      </c>
      <c r="T17" s="395"/>
      <c r="U17" s="396"/>
      <c r="V17" s="385" t="s">
        <v>232</v>
      </c>
      <c r="W17" s="386"/>
      <c r="X17" s="386"/>
      <c r="Y17" s="386"/>
      <c r="Z17" s="386"/>
      <c r="AA17" s="386"/>
      <c r="AB17" s="386"/>
      <c r="AC17" s="386"/>
      <c r="AD17" s="386"/>
      <c r="AE17" s="386"/>
      <c r="AF17" s="386"/>
      <c r="AG17" s="386"/>
      <c r="AH17" s="386"/>
      <c r="AI17" s="386"/>
      <c r="AJ17" s="386"/>
      <c r="AK17" s="386"/>
      <c r="AL17" s="386"/>
      <c r="AM17" s="386"/>
      <c r="AN17" s="387"/>
    </row>
    <row r="18" spans="1:40" s="84" customFormat="1" ht="82.15" customHeight="1" x14ac:dyDescent="0.25">
      <c r="A18" s="404"/>
      <c r="B18" s="388" t="s">
        <v>340</v>
      </c>
      <c r="C18" s="388" t="s">
        <v>339</v>
      </c>
      <c r="D18" s="394" t="s">
        <v>338</v>
      </c>
      <c r="E18" s="396"/>
      <c r="F18" s="388" t="s">
        <v>337</v>
      </c>
      <c r="G18" s="388" t="s">
        <v>336</v>
      </c>
      <c r="H18" s="405" t="s">
        <v>335</v>
      </c>
      <c r="I18" s="406"/>
      <c r="J18" s="392" t="s">
        <v>334</v>
      </c>
      <c r="K18" s="397" t="s">
        <v>333</v>
      </c>
      <c r="L18" s="398"/>
      <c r="M18" s="397" t="s">
        <v>341</v>
      </c>
      <c r="N18" s="398"/>
      <c r="O18" s="390" t="s">
        <v>342</v>
      </c>
      <c r="P18" s="392" t="s">
        <v>343</v>
      </c>
      <c r="Q18" s="397" t="s">
        <v>344</v>
      </c>
      <c r="R18" s="398"/>
      <c r="S18" s="388" t="s">
        <v>345</v>
      </c>
      <c r="T18" s="397" t="s">
        <v>346</v>
      </c>
      <c r="U18" s="398"/>
      <c r="V18" s="382" t="s">
        <v>347</v>
      </c>
      <c r="W18" s="383"/>
      <c r="X18" s="384"/>
      <c r="Y18" s="388" t="s">
        <v>229</v>
      </c>
      <c r="Z18" s="388" t="s">
        <v>223</v>
      </c>
      <c r="AA18" s="394" t="s">
        <v>221</v>
      </c>
      <c r="AB18" s="396"/>
      <c r="AC18" s="388" t="s">
        <v>4</v>
      </c>
      <c r="AD18" s="388" t="s">
        <v>215</v>
      </c>
      <c r="AE18" s="388" t="s">
        <v>216</v>
      </c>
      <c r="AF18" s="394" t="s">
        <v>3</v>
      </c>
      <c r="AG18" s="396"/>
      <c r="AH18" s="388" t="s">
        <v>227</v>
      </c>
      <c r="AI18" s="388" t="s">
        <v>219</v>
      </c>
      <c r="AJ18" s="400" t="s">
        <v>228</v>
      </c>
      <c r="AK18" s="401"/>
      <c r="AL18" s="402" t="s">
        <v>354</v>
      </c>
      <c r="AM18" s="402" t="s">
        <v>230</v>
      </c>
      <c r="AN18" s="388" t="s">
        <v>428</v>
      </c>
    </row>
    <row r="19" spans="1:40" s="84" customFormat="1" ht="86.25" x14ac:dyDescent="0.25">
      <c r="A19" s="389"/>
      <c r="B19" s="389"/>
      <c r="C19" s="389"/>
      <c r="D19" s="115" t="s">
        <v>225</v>
      </c>
      <c r="E19" s="115" t="s">
        <v>226</v>
      </c>
      <c r="F19" s="389"/>
      <c r="G19" s="389"/>
      <c r="H19" s="116" t="s">
        <v>217</v>
      </c>
      <c r="I19" s="116" t="s">
        <v>187</v>
      </c>
      <c r="J19" s="393"/>
      <c r="K19" s="117" t="s">
        <v>218</v>
      </c>
      <c r="L19" s="118" t="s">
        <v>187</v>
      </c>
      <c r="M19" s="114" t="s">
        <v>224</v>
      </c>
      <c r="N19" s="114" t="s">
        <v>556</v>
      </c>
      <c r="O19" s="391"/>
      <c r="P19" s="393"/>
      <c r="Q19" s="114" t="s">
        <v>224</v>
      </c>
      <c r="R19" s="114" t="s">
        <v>220</v>
      </c>
      <c r="S19" s="389"/>
      <c r="T19" s="114" t="s">
        <v>224</v>
      </c>
      <c r="U19" s="114" t="s">
        <v>220</v>
      </c>
      <c r="V19" s="119" t="s">
        <v>348</v>
      </c>
      <c r="W19" s="119" t="s">
        <v>349</v>
      </c>
      <c r="X19" s="119" t="s">
        <v>350</v>
      </c>
      <c r="Y19" s="389"/>
      <c r="Z19" s="389"/>
      <c r="AA19" s="114" t="s">
        <v>224</v>
      </c>
      <c r="AB19" s="114" t="s">
        <v>220</v>
      </c>
      <c r="AC19" s="389"/>
      <c r="AD19" s="389"/>
      <c r="AE19" s="389"/>
      <c r="AF19" s="120" t="s">
        <v>351</v>
      </c>
      <c r="AG19" s="115" t="s">
        <v>352</v>
      </c>
      <c r="AH19" s="389"/>
      <c r="AI19" s="389"/>
      <c r="AJ19" s="121" t="s">
        <v>348</v>
      </c>
      <c r="AK19" s="121" t="s">
        <v>353</v>
      </c>
      <c r="AL19" s="403"/>
      <c r="AM19" s="403"/>
      <c r="AN19" s="389"/>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50">
        <v>1</v>
      </c>
      <c r="B21" s="147" t="s">
        <v>436</v>
      </c>
      <c r="C21" s="147" t="s">
        <v>436</v>
      </c>
      <c r="D21" s="147" t="s">
        <v>436</v>
      </c>
      <c r="E21" s="211" t="s">
        <v>436</v>
      </c>
      <c r="F21" s="219" t="s">
        <v>436</v>
      </c>
      <c r="G21" s="219" t="s">
        <v>436</v>
      </c>
      <c r="H21" s="211" t="s">
        <v>436</v>
      </c>
      <c r="I21" s="219" t="s">
        <v>436</v>
      </c>
      <c r="J21" s="215" t="s">
        <v>436</v>
      </c>
      <c r="K21" s="145" t="s">
        <v>436</v>
      </c>
      <c r="L21" s="145" t="s">
        <v>436</v>
      </c>
      <c r="M21" s="212" t="s">
        <v>436</v>
      </c>
      <c r="N21" s="212" t="s">
        <v>436</v>
      </c>
      <c r="O21" s="147" t="s">
        <v>436</v>
      </c>
      <c r="P21" s="215" t="s">
        <v>436</v>
      </c>
      <c r="Q21" s="212" t="s">
        <v>436</v>
      </c>
      <c r="R21" s="212" t="s">
        <v>436</v>
      </c>
      <c r="S21" s="215" t="s">
        <v>436</v>
      </c>
      <c r="T21" s="212" t="s">
        <v>436</v>
      </c>
      <c r="U21" s="212" t="s">
        <v>436</v>
      </c>
      <c r="V21" s="147" t="s">
        <v>436</v>
      </c>
      <c r="W21" s="147" t="s">
        <v>436</v>
      </c>
      <c r="X21" s="147" t="s">
        <v>436</v>
      </c>
      <c r="Y21" s="145" t="s">
        <v>436</v>
      </c>
      <c r="Z21" s="148" t="s">
        <v>436</v>
      </c>
      <c r="AA21" s="149" t="s">
        <v>436</v>
      </c>
      <c r="AB21" s="149" t="s">
        <v>436</v>
      </c>
      <c r="AC21" s="148" t="s">
        <v>436</v>
      </c>
      <c r="AD21" s="148" t="s">
        <v>436</v>
      </c>
      <c r="AE21" s="148" t="s">
        <v>436</v>
      </c>
      <c r="AF21" s="148" t="s">
        <v>436</v>
      </c>
      <c r="AG21" s="148" t="s">
        <v>436</v>
      </c>
      <c r="AH21" s="148" t="s">
        <v>436</v>
      </c>
      <c r="AI21" s="146" t="s">
        <v>436</v>
      </c>
      <c r="AJ21" s="17" t="s">
        <v>436</v>
      </c>
      <c r="AK21" s="17" t="s">
        <v>436</v>
      </c>
      <c r="AL21" s="146" t="s">
        <v>436</v>
      </c>
      <c r="AM21" s="148" t="s">
        <v>436</v>
      </c>
      <c r="AN21" s="148" t="s">
        <v>436</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5" priority="26">
      <formula>CELL("защита",A1)</formula>
    </cfRule>
  </conditionalFormatting>
  <conditionalFormatting sqref="A22:AN1048576">
    <cfRule type="expression" dxfId="14" priority="27">
      <formula>ISBLANK(A22)</formula>
    </cfRule>
  </conditionalFormatting>
  <conditionalFormatting sqref="B21:D21">
    <cfRule type="expression" dxfId="13" priority="9">
      <formula>CELL("защита",B21)</formula>
    </cfRule>
  </conditionalFormatting>
  <conditionalFormatting sqref="B21:D21">
    <cfRule type="expression" dxfId="12" priority="10">
      <formula>ISBLANK(B21)</formula>
    </cfRule>
  </conditionalFormatting>
  <conditionalFormatting sqref="A21">
    <cfRule type="expression" dxfId="11" priority="5">
      <formula>CELL("защита",A21)</formula>
    </cfRule>
  </conditionalFormatting>
  <conditionalFormatting sqref="A21">
    <cfRule type="expression" dxfId="10" priority="6">
      <formula>ISBLANK(A21)</formula>
    </cfRule>
  </conditionalFormatting>
  <conditionalFormatting sqref="E21:J21 M21:AN21">
    <cfRule type="expression" dxfId="9" priority="3">
      <formula>CELL("защита",E21)</formula>
    </cfRule>
  </conditionalFormatting>
  <conditionalFormatting sqref="E21:J21 M21:AN21">
    <cfRule type="expression" dxfId="8" priority="4">
      <formula>ISBLANK(E21)</formula>
    </cfRule>
  </conditionalFormatting>
  <conditionalFormatting sqref="K21:L21">
    <cfRule type="expression" dxfId="7" priority="1">
      <formula>CELL("защита",K21)</formula>
    </cfRule>
  </conditionalFormatting>
  <conditionalFormatting sqref="K21:L21">
    <cfRule type="expression" dxfId="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8"/>
      <c r="B1" s="408"/>
      <c r="C1" s="408"/>
      <c r="D1" s="52"/>
      <c r="E1" s="52"/>
      <c r="F1" s="52"/>
      <c r="G1" s="52"/>
      <c r="H1" s="52"/>
      <c r="I1" s="52"/>
    </row>
    <row r="2" spans="1:9" ht="20.25" x14ac:dyDescent="0.25">
      <c r="A2" s="235" t="s">
        <v>0</v>
      </c>
      <c r="B2" s="235"/>
      <c r="C2" s="235"/>
      <c r="D2" s="54"/>
      <c r="E2" s="54"/>
      <c r="F2" s="54"/>
      <c r="G2" s="54"/>
      <c r="H2" s="54"/>
      <c r="I2" s="54"/>
    </row>
    <row r="3" spans="1:9" ht="18.75" x14ac:dyDescent="0.25">
      <c r="A3" s="408"/>
      <c r="B3" s="408"/>
      <c r="C3" s="408"/>
      <c r="D3" s="54"/>
      <c r="E3" s="54"/>
      <c r="F3" s="54"/>
      <c r="G3" s="54"/>
      <c r="H3" s="54"/>
      <c r="I3" s="54"/>
    </row>
    <row r="4" spans="1:9" ht="18.75" x14ac:dyDescent="0.25">
      <c r="A4" s="253" t="str">
        <f>'2'!A4:C4</f>
        <v>Акционерное общество "Петербургская сбытовая компания"</v>
      </c>
      <c r="B4" s="253"/>
      <c r="C4" s="253"/>
      <c r="D4" s="55"/>
      <c r="E4" s="55"/>
      <c r="F4" s="55"/>
      <c r="G4" s="55"/>
      <c r="H4" s="55"/>
      <c r="I4" s="55"/>
    </row>
    <row r="5" spans="1:9" x14ac:dyDescent="0.25">
      <c r="A5" s="248" t="s">
        <v>408</v>
      </c>
      <c r="B5" s="248"/>
      <c r="C5" s="248"/>
      <c r="D5" s="56"/>
      <c r="E5" s="56"/>
      <c r="F5" s="56"/>
      <c r="G5" s="56"/>
      <c r="H5" s="56"/>
      <c r="I5" s="56"/>
    </row>
    <row r="6" spans="1:9" ht="18.75" x14ac:dyDescent="0.25">
      <c r="A6" s="408"/>
      <c r="B6" s="408"/>
      <c r="C6" s="408"/>
      <c r="D6" s="54"/>
      <c r="E6" s="54"/>
      <c r="F6" s="54"/>
      <c r="G6" s="54"/>
      <c r="H6" s="54"/>
      <c r="I6" s="54"/>
    </row>
    <row r="7" spans="1:9" ht="18.75" x14ac:dyDescent="0.25">
      <c r="A7" s="411" t="str">
        <f>'2'!A7:C7</f>
        <v>O_15.25.0295</v>
      </c>
      <c r="B7" s="411"/>
      <c r="C7" s="411"/>
      <c r="D7" s="55"/>
      <c r="E7" s="55"/>
      <c r="F7" s="55"/>
      <c r="G7" s="55"/>
      <c r="H7" s="55"/>
      <c r="I7" s="55"/>
    </row>
    <row r="8" spans="1:9" x14ac:dyDescent="0.25">
      <c r="A8" s="248" t="s">
        <v>409</v>
      </c>
      <c r="B8" s="248"/>
      <c r="C8" s="248"/>
      <c r="D8" s="56"/>
      <c r="E8" s="56"/>
      <c r="F8" s="56"/>
      <c r="G8" s="56"/>
      <c r="H8" s="56"/>
      <c r="I8" s="56"/>
    </row>
    <row r="9" spans="1:9" ht="18.75" x14ac:dyDescent="0.25">
      <c r="A9" s="408"/>
      <c r="B9" s="408"/>
      <c r="C9" s="408"/>
      <c r="D9" s="57"/>
      <c r="E9" s="57"/>
      <c r="F9" s="57"/>
      <c r="G9" s="57"/>
      <c r="H9" s="57"/>
      <c r="I9" s="57"/>
    </row>
    <row r="10" spans="1:9" ht="18.75" x14ac:dyDescent="0.25">
      <c r="A10" s="253" t="str">
        <f>'2'!A10:C10</f>
        <v>Модернизация системы «CRM юридических лиц» в 2025 году , объект НМА 1 шт.</v>
      </c>
      <c r="B10" s="253"/>
      <c r="C10" s="253"/>
      <c r="D10" s="55"/>
      <c r="E10" s="55"/>
      <c r="F10" s="55"/>
      <c r="G10" s="55"/>
      <c r="H10" s="55"/>
      <c r="I10" s="55"/>
    </row>
    <row r="11" spans="1:9" x14ac:dyDescent="0.25">
      <c r="A11" s="248" t="s">
        <v>410</v>
      </c>
      <c r="B11" s="248"/>
      <c r="C11" s="248"/>
      <c r="D11" s="56"/>
      <c r="E11" s="56"/>
      <c r="F11" s="56"/>
      <c r="G11" s="56"/>
      <c r="H11" s="56"/>
      <c r="I11" s="56"/>
    </row>
    <row r="12" spans="1:9" x14ac:dyDescent="0.25">
      <c r="A12" s="408"/>
      <c r="B12" s="408"/>
      <c r="C12" s="408"/>
      <c r="D12" s="56"/>
      <c r="E12" s="56"/>
      <c r="F12" s="56"/>
      <c r="G12" s="56"/>
      <c r="H12" s="56"/>
      <c r="I12" s="56"/>
    </row>
    <row r="13" spans="1:9" ht="18.75" x14ac:dyDescent="0.3">
      <c r="A13" s="413" t="str">
        <f>'2'!A13:C13</f>
        <v>Год, в котором предоставляется информация: 2024 год</v>
      </c>
      <c r="B13" s="413"/>
      <c r="C13" s="413"/>
      <c r="D13" s="56"/>
      <c r="E13" s="56"/>
      <c r="F13" s="56"/>
      <c r="G13" s="56"/>
      <c r="H13" s="56"/>
      <c r="I13" s="56"/>
    </row>
    <row r="14" spans="1:9" ht="18.75" x14ac:dyDescent="0.3">
      <c r="A14" s="412"/>
      <c r="B14" s="412"/>
      <c r="C14" s="412"/>
      <c r="D14" s="56"/>
      <c r="E14" s="56"/>
      <c r="F14" s="56"/>
      <c r="G14" s="56"/>
      <c r="H14" s="56"/>
      <c r="I14" s="56"/>
    </row>
    <row r="15" spans="1:9" ht="18.75" x14ac:dyDescent="0.3">
      <c r="A15" s="410" t="s">
        <v>248</v>
      </c>
      <c r="B15" s="410"/>
      <c r="C15" s="410"/>
      <c r="D15" s="56"/>
      <c r="E15" s="56"/>
      <c r="F15" s="56"/>
      <c r="G15" s="56"/>
      <c r="H15" s="56"/>
      <c r="I15" s="56"/>
    </row>
    <row r="16" spans="1:9" x14ac:dyDescent="0.25">
      <c r="A16" s="409"/>
      <c r="B16" s="409"/>
      <c r="C16" s="409"/>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0</v>
      </c>
    </row>
    <row r="20" spans="1:3" s="26" customFormat="1" x14ac:dyDescent="0.25">
      <c r="A20" s="124">
        <v>2</v>
      </c>
      <c r="B20" s="125" t="s">
        <v>169</v>
      </c>
      <c r="C20" s="206" t="s">
        <v>436</v>
      </c>
    </row>
    <row r="21" spans="1:3" s="26" customFormat="1" ht="75" x14ac:dyDescent="0.25">
      <c r="A21" s="124">
        <v>3</v>
      </c>
      <c r="B21" s="125" t="s">
        <v>356</v>
      </c>
      <c r="C21" s="206" t="s">
        <v>585</v>
      </c>
    </row>
    <row r="22" spans="1:3" s="26" customFormat="1" ht="30" x14ac:dyDescent="0.25">
      <c r="A22" s="124">
        <v>4</v>
      </c>
      <c r="B22" s="125" t="s">
        <v>357</v>
      </c>
      <c r="C22" s="144" t="s">
        <v>578</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555</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555</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565</v>
      </c>
      <c r="B52" s="10" t="s">
        <v>370</v>
      </c>
      <c r="C52" s="143" t="s">
        <v>436</v>
      </c>
    </row>
    <row r="53" spans="1:3" s="26" customFormat="1" ht="30" x14ac:dyDescent="0.25">
      <c r="A53" s="9" t="s">
        <v>566</v>
      </c>
      <c r="B53" s="10" t="s">
        <v>377</v>
      </c>
      <c r="C53" s="143" t="s">
        <v>436</v>
      </c>
    </row>
    <row r="54" spans="1:3" s="26" customFormat="1" x14ac:dyDescent="0.25">
      <c r="A54" s="9" t="s">
        <v>567</v>
      </c>
      <c r="B54" s="10" t="s">
        <v>362</v>
      </c>
      <c r="C54" s="143" t="s">
        <v>436</v>
      </c>
    </row>
    <row r="55" spans="1:3" s="26" customFormat="1" x14ac:dyDescent="0.25">
      <c r="A55" s="9" t="s">
        <v>568</v>
      </c>
      <c r="B55" s="10" t="s">
        <v>363</v>
      </c>
      <c r="C55" s="143" t="s">
        <v>436</v>
      </c>
    </row>
    <row r="56" spans="1:3" s="26" customFormat="1" x14ac:dyDescent="0.25">
      <c r="A56" s="9" t="s">
        <v>569</v>
      </c>
      <c r="B56" s="10" t="s">
        <v>364</v>
      </c>
      <c r="C56" s="143" t="s">
        <v>436</v>
      </c>
    </row>
    <row r="57" spans="1:3" s="26" customFormat="1" ht="30" x14ac:dyDescent="0.25">
      <c r="A57" s="9" t="s">
        <v>565</v>
      </c>
      <c r="B57" s="10" t="s">
        <v>370</v>
      </c>
      <c r="C57" s="143" t="s">
        <v>436</v>
      </c>
    </row>
    <row r="58" spans="1:3" s="26" customFormat="1" ht="30" x14ac:dyDescent="0.25">
      <c r="A58" s="9" t="s">
        <v>566</v>
      </c>
      <c r="B58" s="10" t="s">
        <v>377</v>
      </c>
      <c r="C58" s="143" t="s">
        <v>436</v>
      </c>
    </row>
    <row r="59" spans="1:3" s="26" customFormat="1" x14ac:dyDescent="0.25">
      <c r="A59" s="9" t="s">
        <v>567</v>
      </c>
      <c r="B59" s="10" t="s">
        <v>362</v>
      </c>
      <c r="C59" s="143" t="s">
        <v>436</v>
      </c>
    </row>
    <row r="60" spans="1:3" s="26" customFormat="1" x14ac:dyDescent="0.25">
      <c r="A60" s="9" t="s">
        <v>568</v>
      </c>
      <c r="B60" s="10" t="s">
        <v>363</v>
      </c>
      <c r="C60" s="143" t="s">
        <v>436</v>
      </c>
    </row>
    <row r="61" spans="1:3" s="26" customFormat="1" x14ac:dyDescent="0.25">
      <c r="A61" s="9" t="s">
        <v>569</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3" t="s">
        <v>436</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563</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4"/>
      <c r="B1" s="244"/>
      <c r="C1" s="244"/>
      <c r="F1" s="59"/>
      <c r="G1" s="59"/>
    </row>
    <row r="2" spans="1:22" s="58" customFormat="1" ht="20.25" x14ac:dyDescent="0.3">
      <c r="A2" s="235" t="s">
        <v>407</v>
      </c>
      <c r="B2" s="235"/>
      <c r="C2" s="235"/>
      <c r="F2" s="59"/>
      <c r="G2" s="59"/>
      <c r="H2" s="60"/>
    </row>
    <row r="3" spans="1:22" s="58" customFormat="1" ht="18.75" x14ac:dyDescent="0.2">
      <c r="A3" s="236"/>
      <c r="B3" s="236"/>
      <c r="C3" s="236"/>
      <c r="D3" s="61"/>
      <c r="E3" s="61"/>
      <c r="F3" s="61"/>
      <c r="G3" s="61"/>
      <c r="H3" s="61"/>
      <c r="I3" s="54"/>
      <c r="J3" s="54"/>
      <c r="K3" s="54"/>
      <c r="L3" s="54"/>
      <c r="M3" s="54"/>
      <c r="N3" s="54"/>
      <c r="O3" s="54"/>
      <c r="P3" s="54"/>
      <c r="Q3" s="54"/>
      <c r="R3" s="54"/>
      <c r="S3" s="54"/>
      <c r="T3" s="54"/>
      <c r="U3" s="54"/>
      <c r="V3" s="54"/>
    </row>
    <row r="4" spans="1:22" s="58" customFormat="1" ht="18.75" x14ac:dyDescent="0.2">
      <c r="A4" s="249" t="str">
        <f>IF(ISBLANK('1'!A4:C4),CONCATENATE("На вкладке 1 файла заполните показатель"," '",'1'!A5:C5,"' "),'1'!A4:C4)</f>
        <v>Акционерное общество "Петербургская сбытовая компания"</v>
      </c>
      <c r="B4" s="249"/>
      <c r="C4" s="249"/>
      <c r="D4" s="55"/>
      <c r="E4" s="55"/>
      <c r="F4" s="55"/>
      <c r="G4" s="55"/>
      <c r="H4" s="55"/>
      <c r="I4" s="54"/>
      <c r="J4" s="54"/>
      <c r="K4" s="54"/>
      <c r="L4" s="54"/>
      <c r="M4" s="54"/>
      <c r="N4" s="54"/>
      <c r="O4" s="54"/>
      <c r="P4" s="54"/>
      <c r="Q4" s="54"/>
      <c r="R4" s="54"/>
      <c r="S4" s="54"/>
      <c r="T4" s="54"/>
      <c r="U4" s="54"/>
      <c r="V4" s="54"/>
    </row>
    <row r="5" spans="1:22" s="58" customFormat="1" ht="18.75" x14ac:dyDescent="0.2">
      <c r="A5" s="248" t="s">
        <v>408</v>
      </c>
      <c r="B5" s="248"/>
      <c r="C5" s="248"/>
      <c r="D5" s="56"/>
      <c r="E5" s="56"/>
      <c r="F5" s="56"/>
      <c r="G5" s="56"/>
      <c r="H5" s="56"/>
      <c r="I5" s="54"/>
      <c r="J5" s="54"/>
      <c r="K5" s="54"/>
      <c r="L5" s="54"/>
      <c r="M5" s="54"/>
      <c r="N5" s="54"/>
      <c r="O5" s="54"/>
      <c r="P5" s="54"/>
      <c r="Q5" s="54"/>
      <c r="R5" s="54"/>
      <c r="S5" s="54"/>
      <c r="T5" s="54"/>
      <c r="U5" s="54"/>
      <c r="V5" s="54"/>
    </row>
    <row r="6" spans="1:22" s="58" customFormat="1" ht="18.75" x14ac:dyDescent="0.2">
      <c r="A6" s="245"/>
      <c r="B6" s="245"/>
      <c r="C6" s="245"/>
      <c r="D6" s="61"/>
      <c r="E6" s="61"/>
      <c r="F6" s="61"/>
      <c r="G6" s="61"/>
      <c r="H6" s="61"/>
      <c r="I6" s="54"/>
      <c r="J6" s="54"/>
      <c r="K6" s="54"/>
      <c r="L6" s="54"/>
      <c r="M6" s="54"/>
      <c r="N6" s="54"/>
      <c r="O6" s="54"/>
      <c r="P6" s="54"/>
      <c r="Q6" s="54"/>
      <c r="R6" s="54"/>
      <c r="S6" s="54"/>
      <c r="T6" s="54"/>
      <c r="U6" s="54"/>
      <c r="V6" s="54"/>
    </row>
    <row r="7" spans="1:22" s="58" customFormat="1" ht="18.75" x14ac:dyDescent="0.2">
      <c r="A7" s="249" t="str">
        <f>IF(ISBLANK('1'!C13),CONCATENATE("В разделе 1 формы заполните показатель"," '",'1'!B13,"' "),'1'!C13)</f>
        <v>O_15.25.0295</v>
      </c>
      <c r="B7" s="249"/>
      <c r="C7" s="249"/>
      <c r="D7" s="55"/>
      <c r="E7" s="55"/>
      <c r="F7" s="55"/>
      <c r="G7" s="55"/>
      <c r="H7" s="55"/>
      <c r="I7" s="54"/>
      <c r="J7" s="54"/>
      <c r="K7" s="54"/>
      <c r="L7" s="54"/>
      <c r="M7" s="54"/>
      <c r="N7" s="54"/>
      <c r="O7" s="54"/>
      <c r="P7" s="54"/>
      <c r="Q7" s="54"/>
      <c r="R7" s="54"/>
      <c r="S7" s="54"/>
      <c r="T7" s="54"/>
      <c r="U7" s="54"/>
      <c r="V7" s="54"/>
    </row>
    <row r="8" spans="1:22" s="58" customFormat="1" ht="18.75" x14ac:dyDescent="0.2">
      <c r="A8" s="248" t="s">
        <v>409</v>
      </c>
      <c r="B8" s="248"/>
      <c r="C8" s="248"/>
      <c r="D8" s="56"/>
      <c r="E8" s="56"/>
      <c r="F8" s="56"/>
      <c r="G8" s="56"/>
      <c r="H8" s="56"/>
      <c r="I8" s="54"/>
      <c r="J8" s="54"/>
      <c r="K8" s="54"/>
      <c r="L8" s="54"/>
      <c r="M8" s="54"/>
      <c r="N8" s="54"/>
      <c r="O8" s="54"/>
      <c r="P8" s="54"/>
      <c r="Q8" s="54"/>
      <c r="R8" s="54"/>
      <c r="S8" s="54"/>
      <c r="T8" s="54"/>
      <c r="U8" s="54"/>
      <c r="V8" s="54"/>
    </row>
    <row r="9" spans="1:22" s="63" customFormat="1" ht="18.75" x14ac:dyDescent="0.2">
      <c r="A9" s="246"/>
      <c r="B9" s="246"/>
      <c r="C9" s="246"/>
      <c r="D9" s="62"/>
      <c r="E9" s="62"/>
      <c r="F9" s="62"/>
      <c r="G9" s="62"/>
      <c r="H9" s="62"/>
      <c r="I9" s="62"/>
      <c r="J9" s="62"/>
      <c r="K9" s="62"/>
      <c r="L9" s="62"/>
      <c r="M9" s="62"/>
      <c r="N9" s="62"/>
      <c r="O9" s="62"/>
      <c r="P9" s="62"/>
      <c r="Q9" s="62"/>
      <c r="R9" s="62"/>
      <c r="S9" s="62"/>
      <c r="T9" s="62"/>
      <c r="U9" s="62"/>
      <c r="V9" s="62"/>
    </row>
    <row r="10" spans="1:22" s="64" customFormat="1" ht="15.75" x14ac:dyDescent="0.2">
      <c r="A10" s="249" t="str">
        <f>IF(ISBLANK('1'!C14),CONCATENATE("В разделе 1 формы заполните показатель"," '",'1'!B14,"' "),'1'!C14)</f>
        <v>Модернизация системы «CRM юридических лиц» в 2025 году , объект НМА 1 шт.</v>
      </c>
      <c r="B10" s="249"/>
      <c r="C10" s="249"/>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48" t="s">
        <v>410</v>
      </c>
      <c r="B11" s="248"/>
      <c r="C11" s="248"/>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36"/>
      <c r="B12" s="236"/>
      <c r="C12" s="236"/>
      <c r="D12" s="65"/>
      <c r="E12" s="65"/>
      <c r="F12" s="65"/>
      <c r="G12" s="65"/>
      <c r="H12" s="65"/>
      <c r="I12" s="65"/>
      <c r="J12" s="65"/>
      <c r="K12" s="65"/>
      <c r="L12" s="65"/>
      <c r="M12" s="65"/>
      <c r="N12" s="65"/>
      <c r="O12" s="65"/>
      <c r="P12" s="65"/>
      <c r="Q12" s="65"/>
      <c r="R12" s="65"/>
      <c r="S12" s="65"/>
    </row>
    <row r="13" spans="1:22" s="64" customFormat="1" ht="18.75"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9" t="s">
        <v>237</v>
      </c>
      <c r="B15" s="239"/>
      <c r="C15" s="239"/>
      <c r="E15" s="66"/>
      <c r="F15" s="66"/>
      <c r="G15" s="66"/>
      <c r="H15" s="66"/>
      <c r="I15" s="66"/>
      <c r="J15" s="66"/>
      <c r="K15" s="66"/>
      <c r="L15" s="66"/>
      <c r="M15" s="66"/>
      <c r="N15" s="66"/>
      <c r="O15" s="66"/>
      <c r="P15" s="66"/>
      <c r="Q15" s="66"/>
      <c r="R15" s="66"/>
      <c r="S15" s="66"/>
      <c r="T15" s="66"/>
      <c r="U15" s="66"/>
      <c r="V15" s="66"/>
    </row>
    <row r="16" spans="1:22" s="64" customFormat="1" ht="18.75" x14ac:dyDescent="0.2">
      <c r="A16" s="243"/>
      <c r="B16" s="243"/>
      <c r="C16" s="243"/>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583</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584</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7"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66" priority="4">
      <formula>ISBLANK(C19)</formula>
    </cfRule>
  </conditionalFormatting>
  <conditionalFormatting sqref="A1:XFD1048576">
    <cfRule type="expression" dxfId="65"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5" zoomScale="80" zoomScaleNormal="80" zoomScaleSheetLayoutView="80" workbookViewId="0">
      <selection activeCell="C30" sqref="C30"/>
    </sheetView>
  </sheetViews>
  <sheetFormatPr defaultColWidth="9.140625" defaultRowHeight="15" x14ac:dyDescent="0.25"/>
  <cols>
    <col min="1" max="1" width="6.140625" style="163" customWidth="1"/>
    <col min="2" max="2" width="53.5703125" style="163" customWidth="1"/>
    <col min="3" max="3" width="112"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1"/>
      <c r="B1" s="251"/>
      <c r="C1" s="251"/>
      <c r="E1" s="157"/>
      <c r="F1" s="157"/>
      <c r="G1" s="158"/>
    </row>
    <row r="2" spans="1:21" s="156" customFormat="1" ht="20.25" x14ac:dyDescent="0.25">
      <c r="A2" s="235" t="str">
        <f>'2'!A2:C2</f>
        <v>Паспорт инвестиционного проекта</v>
      </c>
      <c r="B2" s="235"/>
      <c r="C2" s="235"/>
      <c r="D2" s="54"/>
      <c r="E2" s="54"/>
      <c r="F2" s="54"/>
      <c r="G2" s="54"/>
      <c r="H2" s="54"/>
      <c r="I2" s="54"/>
      <c r="J2" s="54"/>
      <c r="K2" s="54"/>
      <c r="L2" s="54"/>
      <c r="M2" s="54"/>
      <c r="N2" s="54"/>
      <c r="O2" s="54"/>
      <c r="P2" s="54"/>
      <c r="Q2" s="54"/>
      <c r="R2" s="54"/>
      <c r="S2" s="54"/>
      <c r="T2" s="54"/>
      <c r="U2" s="54"/>
    </row>
    <row r="3" spans="1:21" s="156" customFormat="1" ht="18.75" x14ac:dyDescent="0.25">
      <c r="A3" s="245"/>
      <c r="B3" s="245"/>
      <c r="C3" s="245"/>
      <c r="D3" s="152"/>
      <c r="E3" s="152"/>
      <c r="F3" s="152"/>
      <c r="G3" s="152"/>
      <c r="H3" s="54"/>
      <c r="I3" s="54"/>
      <c r="J3" s="54"/>
      <c r="K3" s="54"/>
      <c r="L3" s="54"/>
      <c r="M3" s="54"/>
      <c r="N3" s="54"/>
      <c r="O3" s="54"/>
      <c r="P3" s="54"/>
      <c r="Q3" s="54"/>
      <c r="R3" s="54"/>
      <c r="S3" s="54"/>
      <c r="T3" s="54"/>
      <c r="U3" s="54"/>
    </row>
    <row r="4" spans="1:21" s="156" customFormat="1" ht="18.75" x14ac:dyDescent="0.25">
      <c r="A4" s="253" t="str">
        <f>IF(ISBLANK('1'!A4:C4),CONCATENATE("На вкладке 1 этого файла заполните показатель"," '",'1'!A5:C5,"' "),'1'!A4:C4)</f>
        <v>Акционерное общество "Петербургская сбытовая компания"</v>
      </c>
      <c r="B4" s="253"/>
      <c r="C4" s="253"/>
      <c r="D4" s="55"/>
      <c r="E4" s="55"/>
      <c r="F4" s="55"/>
      <c r="G4" s="55"/>
      <c r="H4" s="54"/>
      <c r="I4" s="54"/>
      <c r="J4" s="54"/>
      <c r="K4" s="54"/>
      <c r="L4" s="54"/>
      <c r="M4" s="54"/>
      <c r="N4" s="54"/>
      <c r="O4" s="54"/>
      <c r="P4" s="54"/>
      <c r="Q4" s="54"/>
      <c r="R4" s="54"/>
      <c r="S4" s="54"/>
      <c r="T4" s="54"/>
      <c r="U4" s="54"/>
    </row>
    <row r="5" spans="1:21" s="156" customFormat="1" ht="18.75" x14ac:dyDescent="0.25">
      <c r="A5" s="240" t="s">
        <v>408</v>
      </c>
      <c r="B5" s="240"/>
      <c r="C5" s="240"/>
      <c r="D5" s="56"/>
      <c r="E5" s="56"/>
      <c r="F5" s="56"/>
      <c r="G5" s="56"/>
      <c r="H5" s="54"/>
      <c r="I5" s="54"/>
      <c r="J5" s="54"/>
      <c r="K5" s="54"/>
      <c r="L5" s="54"/>
      <c r="M5" s="54"/>
      <c r="N5" s="54"/>
      <c r="O5" s="54"/>
      <c r="P5" s="54"/>
      <c r="Q5" s="54"/>
      <c r="R5" s="54"/>
      <c r="S5" s="54"/>
      <c r="T5" s="54"/>
      <c r="U5" s="54"/>
    </row>
    <row r="6" spans="1:21" s="156" customFormat="1" ht="18.75" x14ac:dyDescent="0.25">
      <c r="A6" s="254"/>
      <c r="B6" s="254"/>
      <c r="C6" s="254"/>
      <c r="D6" s="152"/>
      <c r="E6" s="152"/>
      <c r="F6" s="152"/>
      <c r="G6" s="152"/>
      <c r="H6" s="54"/>
      <c r="I6" s="54"/>
      <c r="J6" s="54"/>
      <c r="K6" s="54"/>
      <c r="L6" s="54"/>
      <c r="M6" s="54"/>
      <c r="N6" s="54"/>
      <c r="O6" s="54"/>
      <c r="P6" s="54"/>
      <c r="Q6" s="54"/>
      <c r="R6" s="54"/>
      <c r="S6" s="54"/>
      <c r="T6" s="54"/>
      <c r="U6" s="54"/>
    </row>
    <row r="7" spans="1:21" s="156" customFormat="1" ht="18.75" x14ac:dyDescent="0.25">
      <c r="A7" s="253" t="str">
        <f>IF(ISBLANK('1'!C13),CONCATENATE("В разделе 1 формы заполните показатель"," '",'1'!B13,"' "),'1'!C13)</f>
        <v>O_15.25.0295</v>
      </c>
      <c r="B7" s="253"/>
      <c r="C7" s="253"/>
      <c r="D7" s="55"/>
      <c r="E7" s="55"/>
      <c r="F7" s="55"/>
      <c r="G7" s="55"/>
      <c r="H7" s="54"/>
      <c r="I7" s="54"/>
      <c r="J7" s="54"/>
      <c r="K7" s="54"/>
      <c r="L7" s="54"/>
      <c r="M7" s="54"/>
      <c r="N7" s="54"/>
      <c r="O7" s="54"/>
      <c r="P7" s="54"/>
      <c r="Q7" s="54"/>
      <c r="R7" s="54"/>
      <c r="S7" s="54"/>
      <c r="T7" s="54"/>
      <c r="U7" s="54"/>
    </row>
    <row r="8" spans="1:21" s="156" customFormat="1" ht="18.75" x14ac:dyDescent="0.25">
      <c r="A8" s="240" t="s">
        <v>409</v>
      </c>
      <c r="B8" s="240"/>
      <c r="C8" s="240"/>
      <c r="D8" s="56"/>
      <c r="E8" s="56"/>
      <c r="F8" s="56"/>
      <c r="G8" s="56"/>
      <c r="H8" s="54"/>
      <c r="I8" s="54"/>
      <c r="J8" s="54"/>
      <c r="K8" s="54"/>
      <c r="L8" s="54"/>
      <c r="M8" s="54"/>
      <c r="N8" s="54"/>
      <c r="O8" s="54"/>
      <c r="P8" s="54"/>
      <c r="Q8" s="54"/>
      <c r="R8" s="54"/>
      <c r="S8" s="54"/>
      <c r="T8" s="54"/>
      <c r="U8" s="54"/>
    </row>
    <row r="9" spans="1:21" s="159" customFormat="1" ht="18.75" x14ac:dyDescent="0.25">
      <c r="A9" s="254"/>
      <c r="B9" s="254"/>
      <c r="C9" s="254"/>
      <c r="D9" s="62"/>
      <c r="E9" s="62"/>
      <c r="F9" s="62"/>
      <c r="G9" s="62"/>
      <c r="H9" s="62"/>
      <c r="I9" s="62"/>
      <c r="J9" s="62"/>
      <c r="K9" s="62"/>
      <c r="L9" s="62"/>
      <c r="M9" s="62"/>
      <c r="N9" s="62"/>
      <c r="O9" s="62"/>
      <c r="P9" s="62"/>
      <c r="Q9" s="62"/>
      <c r="R9" s="62"/>
      <c r="S9" s="62"/>
      <c r="T9" s="62"/>
      <c r="U9" s="62"/>
    </row>
    <row r="10" spans="1:21" s="160" customFormat="1" ht="18.75" x14ac:dyDescent="0.25">
      <c r="A10" s="247" t="str">
        <f>IF(ISBLANK('1'!C14),CONCATENATE("В разделе 1 формы заполните показатель"," '",'1'!B14,"' "),'1'!C14)</f>
        <v>Модернизация системы «CRM юридических лиц» в 2025 году , объект НМА 1 шт.</v>
      </c>
      <c r="B10" s="247"/>
      <c r="C10" s="247"/>
      <c r="D10" s="55"/>
      <c r="E10" s="55"/>
      <c r="F10" s="55"/>
      <c r="G10" s="55"/>
      <c r="H10" s="55"/>
      <c r="I10" s="55"/>
      <c r="J10" s="55"/>
      <c r="K10" s="55"/>
      <c r="L10" s="55"/>
      <c r="M10" s="55"/>
      <c r="N10" s="55"/>
      <c r="O10" s="55"/>
      <c r="P10" s="55"/>
      <c r="Q10" s="55"/>
      <c r="R10" s="55"/>
      <c r="S10" s="55"/>
      <c r="T10" s="55"/>
      <c r="U10" s="55"/>
    </row>
    <row r="11" spans="1:21" s="160" customFormat="1" ht="15.75" x14ac:dyDescent="0.25">
      <c r="A11" s="240" t="s">
        <v>410</v>
      </c>
      <c r="B11" s="240"/>
      <c r="C11" s="240"/>
      <c r="D11" s="56"/>
      <c r="E11" s="56"/>
      <c r="F11" s="56"/>
      <c r="G11" s="56"/>
      <c r="H11" s="56"/>
      <c r="I11" s="56"/>
      <c r="J11" s="56"/>
      <c r="K11" s="56"/>
      <c r="L11" s="56"/>
      <c r="M11" s="56"/>
      <c r="N11" s="56"/>
      <c r="O11" s="56"/>
      <c r="P11" s="56"/>
      <c r="Q11" s="56"/>
      <c r="R11" s="56"/>
      <c r="S11" s="56"/>
      <c r="T11" s="56"/>
      <c r="U11" s="56"/>
    </row>
    <row r="12" spans="1:21" s="160" customFormat="1" ht="18.75" x14ac:dyDescent="0.25">
      <c r="A12" s="245"/>
      <c r="B12" s="245"/>
      <c r="C12" s="245"/>
      <c r="D12" s="65"/>
      <c r="E12" s="65"/>
      <c r="F12" s="65"/>
      <c r="G12" s="65"/>
      <c r="H12" s="65"/>
      <c r="I12" s="65"/>
      <c r="J12" s="65"/>
      <c r="K12" s="65"/>
      <c r="L12" s="65"/>
      <c r="M12" s="65"/>
      <c r="N12" s="65"/>
      <c r="O12" s="65"/>
      <c r="P12" s="65"/>
      <c r="Q12" s="65"/>
      <c r="R12" s="65"/>
    </row>
    <row r="13" spans="1:21" s="160" customFormat="1"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66"/>
      <c r="E13" s="66"/>
      <c r="F13" s="66"/>
      <c r="G13" s="66"/>
      <c r="H13" s="66"/>
      <c r="I13" s="66"/>
      <c r="J13" s="66"/>
      <c r="K13" s="66"/>
      <c r="L13" s="66"/>
      <c r="M13" s="66"/>
      <c r="N13" s="66"/>
      <c r="O13" s="66"/>
      <c r="P13" s="66"/>
      <c r="Q13" s="66"/>
      <c r="R13" s="66"/>
      <c r="S13" s="66"/>
      <c r="T13" s="66"/>
      <c r="U13" s="66"/>
    </row>
    <row r="14" spans="1:21" s="160" customFormat="1" ht="18.75" x14ac:dyDescent="0.25">
      <c r="A14" s="252"/>
      <c r="B14" s="252"/>
      <c r="C14" s="252"/>
      <c r="D14" s="66"/>
      <c r="E14" s="66"/>
      <c r="F14" s="66"/>
      <c r="G14" s="66"/>
      <c r="H14" s="66"/>
      <c r="I14" s="66"/>
      <c r="J14" s="66"/>
      <c r="K14" s="66"/>
      <c r="L14" s="66"/>
      <c r="M14" s="66"/>
      <c r="N14" s="66"/>
      <c r="O14" s="66"/>
      <c r="P14" s="66"/>
      <c r="Q14" s="66"/>
      <c r="R14" s="66"/>
      <c r="S14" s="66"/>
      <c r="T14" s="66"/>
      <c r="U14" s="66"/>
    </row>
    <row r="15" spans="1:21" s="160" customFormat="1" ht="18.75" x14ac:dyDescent="0.25">
      <c r="A15" s="250" t="s">
        <v>238</v>
      </c>
      <c r="B15" s="250"/>
      <c r="C15" s="250"/>
      <c r="D15" s="66"/>
      <c r="E15" s="66"/>
      <c r="F15" s="66"/>
      <c r="G15" s="66"/>
      <c r="H15" s="66"/>
      <c r="I15" s="66"/>
      <c r="J15" s="66"/>
      <c r="K15" s="66"/>
      <c r="L15" s="66"/>
      <c r="M15" s="66"/>
      <c r="N15" s="66"/>
      <c r="O15" s="66"/>
      <c r="P15" s="66"/>
      <c r="Q15" s="66"/>
      <c r="R15" s="66"/>
      <c r="S15" s="66"/>
      <c r="T15" s="66"/>
      <c r="U15" s="66"/>
    </row>
    <row r="16" spans="1:21" s="160" customFormat="1" ht="18.75" x14ac:dyDescent="0.25">
      <c r="A16" s="243"/>
      <c r="B16" s="243"/>
      <c r="C16" s="243"/>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21" t="s">
        <v>564</v>
      </c>
      <c r="D19" s="67"/>
      <c r="E19" s="67"/>
      <c r="F19" s="67"/>
      <c r="G19" s="67"/>
      <c r="H19" s="68"/>
      <c r="I19" s="68"/>
      <c r="J19" s="68"/>
      <c r="K19" s="68"/>
      <c r="L19" s="68"/>
      <c r="M19" s="68"/>
      <c r="N19" s="68"/>
      <c r="O19" s="68"/>
      <c r="P19" s="68"/>
      <c r="Q19" s="68"/>
      <c r="R19" s="68"/>
      <c r="S19" s="161"/>
      <c r="T19" s="161"/>
      <c r="U19" s="161"/>
    </row>
    <row r="20" spans="1:21" s="160" customFormat="1" ht="141.75" x14ac:dyDescent="0.25">
      <c r="A20" s="87">
        <v>2</v>
      </c>
      <c r="B20" s="95" t="s">
        <v>107</v>
      </c>
      <c r="C20" s="210" t="s">
        <v>558</v>
      </c>
      <c r="D20" s="67"/>
      <c r="E20" s="67"/>
      <c r="F20" s="67"/>
      <c r="G20" s="67"/>
      <c r="H20" s="68"/>
      <c r="I20" s="68"/>
      <c r="J20" s="68"/>
      <c r="K20" s="68"/>
      <c r="L20" s="68"/>
      <c r="M20" s="68"/>
      <c r="N20" s="68"/>
      <c r="O20" s="68"/>
      <c r="P20" s="68"/>
      <c r="Q20" s="68"/>
      <c r="R20" s="68"/>
      <c r="S20" s="161"/>
      <c r="T20" s="161"/>
      <c r="U20" s="161"/>
    </row>
    <row r="21" spans="1:21" s="160" customFormat="1" ht="78.75" x14ac:dyDescent="0.25">
      <c r="A21" s="87">
        <v>3</v>
      </c>
      <c r="B21" s="96" t="s">
        <v>90</v>
      </c>
      <c r="C21" s="3" t="s">
        <v>559</v>
      </c>
      <c r="D21" s="67"/>
      <c r="E21" s="67"/>
      <c r="F21" s="68"/>
      <c r="G21" s="68"/>
      <c r="H21" s="68"/>
      <c r="I21" s="68"/>
      <c r="J21" s="68"/>
      <c r="K21" s="68"/>
      <c r="L21" s="68"/>
      <c r="M21" s="68"/>
      <c r="N21" s="68"/>
      <c r="O21" s="68"/>
      <c r="P21" s="68"/>
      <c r="Q21" s="161"/>
      <c r="R21" s="161"/>
      <c r="S21" s="161"/>
      <c r="T21" s="161"/>
      <c r="U21" s="161"/>
    </row>
    <row r="22" spans="1:21" ht="110.25" x14ac:dyDescent="0.25">
      <c r="A22" s="87">
        <v>4</v>
      </c>
      <c r="B22" s="95" t="s">
        <v>11</v>
      </c>
      <c r="C22" s="3" t="s">
        <v>560</v>
      </c>
      <c r="D22" s="162"/>
      <c r="E22" s="162"/>
      <c r="F22" s="162"/>
      <c r="G22" s="162"/>
      <c r="H22" s="162"/>
      <c r="I22" s="162"/>
      <c r="J22" s="162"/>
      <c r="K22" s="162"/>
      <c r="L22" s="162"/>
      <c r="M22" s="162"/>
      <c r="N22" s="162"/>
      <c r="O22" s="162"/>
      <c r="P22" s="162"/>
      <c r="Q22" s="162"/>
      <c r="R22" s="162"/>
      <c r="S22" s="162"/>
      <c r="T22" s="162"/>
      <c r="U22" s="162"/>
    </row>
    <row r="23" spans="1:21" ht="47.25" x14ac:dyDescent="0.25">
      <c r="A23" s="87">
        <v>5</v>
      </c>
      <c r="B23" s="95" t="s">
        <v>432</v>
      </c>
      <c r="C23" s="3" t="s">
        <v>561</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581</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571</v>
      </c>
      <c r="D25" s="162"/>
      <c r="E25" s="162"/>
      <c r="F25" s="162"/>
      <c r="G25" s="162"/>
      <c r="H25" s="162"/>
      <c r="I25" s="162"/>
      <c r="J25" s="162"/>
      <c r="K25" s="162"/>
      <c r="L25" s="162"/>
      <c r="M25" s="162"/>
      <c r="N25" s="162"/>
      <c r="O25" s="162"/>
      <c r="P25" s="162"/>
      <c r="Q25" s="162"/>
      <c r="R25" s="162"/>
      <c r="S25" s="162"/>
      <c r="T25" s="162"/>
      <c r="U25" s="162"/>
    </row>
    <row r="26" spans="1:21" ht="141.75" x14ac:dyDescent="0.25">
      <c r="A26" s="87">
        <v>8</v>
      </c>
      <c r="B26" s="95" t="s">
        <v>121</v>
      </c>
      <c r="C26" s="232" t="s">
        <v>562</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573</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435</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573</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572</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64" priority="4">
      <formula>ISBLANK(C20)</formula>
    </cfRule>
  </conditionalFormatting>
  <conditionalFormatting sqref="A1:XFD18 A20:XFD1048576 A19:B19 D19:XFD19">
    <cfRule type="expression" dxfId="63" priority="3">
      <formula>CELL("защита",A1)</formula>
    </cfRule>
  </conditionalFormatting>
  <conditionalFormatting sqref="C19">
    <cfRule type="expression" dxfId="62" priority="2">
      <formula>ISBLANK(C19)</formula>
    </cfRule>
  </conditionalFormatting>
  <conditionalFormatting sqref="C19">
    <cfRule type="expression" dxfId="61"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1"/>
      <c r="B1" s="251"/>
      <c r="C1" s="251"/>
      <c r="D1" s="251"/>
      <c r="E1" s="251"/>
      <c r="F1" s="251"/>
      <c r="G1" s="251"/>
      <c r="H1" s="251"/>
      <c r="I1" s="251"/>
      <c r="J1" s="251"/>
      <c r="K1" s="251"/>
      <c r="L1" s="251"/>
      <c r="M1" s="251"/>
      <c r="N1" s="251"/>
      <c r="O1" s="251"/>
      <c r="P1" s="251"/>
    </row>
    <row r="2" spans="1:25" s="58" customFormat="1" ht="20.25" x14ac:dyDescent="0.2">
      <c r="A2" s="235" t="str">
        <f>'2'!A2:C2</f>
        <v>Паспорт инвестиционного проекта</v>
      </c>
      <c r="B2" s="235"/>
      <c r="C2" s="235"/>
      <c r="D2" s="235"/>
      <c r="E2" s="235"/>
      <c r="F2" s="235"/>
      <c r="G2" s="235"/>
      <c r="H2" s="235"/>
      <c r="I2" s="235"/>
      <c r="J2" s="235"/>
      <c r="K2" s="235"/>
      <c r="L2" s="235"/>
      <c r="M2" s="235"/>
      <c r="N2" s="235"/>
      <c r="O2" s="235"/>
      <c r="P2" s="235"/>
      <c r="Q2" s="54"/>
      <c r="R2" s="54"/>
      <c r="S2" s="54"/>
      <c r="T2" s="54"/>
      <c r="U2" s="54"/>
      <c r="V2" s="54"/>
      <c r="W2" s="54"/>
      <c r="X2" s="54"/>
      <c r="Y2" s="54"/>
    </row>
    <row r="3" spans="1:25" s="58" customFormat="1" ht="18.75" x14ac:dyDescent="0.2">
      <c r="A3" s="245"/>
      <c r="B3" s="245"/>
      <c r="C3" s="245"/>
      <c r="D3" s="245"/>
      <c r="E3" s="245"/>
      <c r="F3" s="245"/>
      <c r="G3" s="245"/>
      <c r="H3" s="245"/>
      <c r="I3" s="245"/>
      <c r="J3" s="245"/>
      <c r="K3" s="245"/>
      <c r="L3" s="245"/>
      <c r="M3" s="245"/>
      <c r="N3" s="245"/>
      <c r="O3" s="245"/>
      <c r="P3" s="245"/>
      <c r="Q3" s="54"/>
      <c r="R3" s="54"/>
      <c r="S3" s="54"/>
      <c r="T3" s="54"/>
      <c r="U3" s="54"/>
      <c r="V3" s="54"/>
      <c r="W3" s="54"/>
      <c r="X3" s="54"/>
      <c r="Y3" s="54"/>
    </row>
    <row r="4" spans="1:25" s="58" customFormat="1" ht="18.75"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54"/>
      <c r="R4" s="54"/>
      <c r="S4" s="54"/>
      <c r="T4" s="54"/>
      <c r="U4" s="54"/>
      <c r="V4" s="54"/>
      <c r="W4" s="54"/>
      <c r="X4" s="54"/>
      <c r="Y4" s="54"/>
    </row>
    <row r="5" spans="1:25" s="58" customFormat="1" ht="18.75" x14ac:dyDescent="0.2">
      <c r="A5" s="240" t="s">
        <v>408</v>
      </c>
      <c r="B5" s="240"/>
      <c r="C5" s="240"/>
      <c r="D5" s="240"/>
      <c r="E5" s="240"/>
      <c r="F5" s="240"/>
      <c r="G5" s="240"/>
      <c r="H5" s="240"/>
      <c r="I5" s="240"/>
      <c r="J5" s="240"/>
      <c r="K5" s="240"/>
      <c r="L5" s="240"/>
      <c r="M5" s="240"/>
      <c r="N5" s="240"/>
      <c r="O5" s="240"/>
      <c r="P5" s="240"/>
      <c r="Q5" s="54"/>
      <c r="R5" s="54"/>
      <c r="S5" s="54"/>
      <c r="T5" s="54"/>
      <c r="U5" s="54"/>
      <c r="V5" s="54"/>
      <c r="W5" s="54"/>
      <c r="X5" s="54"/>
      <c r="Y5" s="54"/>
    </row>
    <row r="6" spans="1:25" s="58" customFormat="1" ht="18.75" x14ac:dyDescent="0.2">
      <c r="A6" s="254"/>
      <c r="B6" s="254"/>
      <c r="C6" s="254"/>
      <c r="D6" s="254"/>
      <c r="E6" s="254"/>
      <c r="F6" s="254"/>
      <c r="G6" s="254"/>
      <c r="H6" s="254"/>
      <c r="I6" s="254"/>
      <c r="J6" s="254"/>
      <c r="K6" s="254"/>
      <c r="L6" s="254"/>
      <c r="M6" s="254"/>
      <c r="N6" s="254"/>
      <c r="O6" s="254"/>
      <c r="P6" s="254"/>
      <c r="Q6" s="54"/>
      <c r="R6" s="54"/>
      <c r="S6" s="54"/>
      <c r="T6" s="54"/>
      <c r="U6" s="54"/>
      <c r="V6" s="54"/>
      <c r="W6" s="54"/>
      <c r="X6" s="54"/>
      <c r="Y6" s="54"/>
    </row>
    <row r="7" spans="1:25" s="58" customFormat="1" ht="18.75" x14ac:dyDescent="0.2">
      <c r="A7" s="253" t="str">
        <f>IF(ISBLANK('1'!C13),CONCATENATE("В разделе 1 формы заполните показатель"," '",'1'!B13,"' "),'1'!C13)</f>
        <v>O_15.25.0295</v>
      </c>
      <c r="B7" s="253"/>
      <c r="C7" s="253"/>
      <c r="D7" s="253"/>
      <c r="E7" s="253"/>
      <c r="F7" s="253"/>
      <c r="G7" s="253"/>
      <c r="H7" s="253"/>
      <c r="I7" s="253"/>
      <c r="J7" s="253"/>
      <c r="K7" s="253"/>
      <c r="L7" s="253"/>
      <c r="M7" s="253"/>
      <c r="N7" s="253"/>
      <c r="O7" s="253"/>
      <c r="P7" s="253"/>
      <c r="Q7" s="54"/>
      <c r="R7" s="54"/>
      <c r="S7" s="54"/>
      <c r="T7" s="54"/>
      <c r="U7" s="54"/>
      <c r="V7" s="54"/>
      <c r="W7" s="54"/>
      <c r="X7" s="54"/>
      <c r="Y7" s="54"/>
    </row>
    <row r="8" spans="1:25" s="58" customFormat="1" ht="18.75" x14ac:dyDescent="0.2">
      <c r="A8" s="240" t="s">
        <v>409</v>
      </c>
      <c r="B8" s="240"/>
      <c r="C8" s="240"/>
      <c r="D8" s="240"/>
      <c r="E8" s="240"/>
      <c r="F8" s="240"/>
      <c r="G8" s="240"/>
      <c r="H8" s="240"/>
      <c r="I8" s="240"/>
      <c r="J8" s="240"/>
      <c r="K8" s="240"/>
      <c r="L8" s="240"/>
      <c r="M8" s="240"/>
      <c r="N8" s="240"/>
      <c r="O8" s="240"/>
      <c r="P8" s="240"/>
      <c r="Q8" s="54"/>
      <c r="R8" s="54"/>
      <c r="S8" s="54"/>
      <c r="T8" s="54"/>
      <c r="U8" s="54"/>
      <c r="V8" s="54"/>
      <c r="W8" s="54"/>
      <c r="X8" s="54"/>
      <c r="Y8" s="54"/>
    </row>
    <row r="9" spans="1:25" s="63" customFormat="1" ht="15.75" customHeight="1" x14ac:dyDescent="0.2">
      <c r="A9" s="254"/>
      <c r="B9" s="254"/>
      <c r="C9" s="254"/>
      <c r="D9" s="254"/>
      <c r="E9" s="254"/>
      <c r="F9" s="254"/>
      <c r="G9" s="254"/>
      <c r="H9" s="254"/>
      <c r="I9" s="254"/>
      <c r="J9" s="254"/>
      <c r="K9" s="254"/>
      <c r="L9" s="254"/>
      <c r="M9" s="254"/>
      <c r="N9" s="254"/>
      <c r="O9" s="254"/>
      <c r="P9" s="254"/>
      <c r="Q9" s="62"/>
      <c r="R9" s="62"/>
      <c r="S9" s="62"/>
      <c r="T9" s="62"/>
      <c r="U9" s="62"/>
      <c r="V9" s="62"/>
      <c r="W9" s="62"/>
      <c r="X9" s="62"/>
      <c r="Y9" s="62"/>
    </row>
    <row r="10" spans="1:25" s="64" customFormat="1" ht="18.75" x14ac:dyDescent="0.2">
      <c r="A10" s="253" t="str">
        <f>IF(ISBLANK('1'!C14),CONCATENATE("В разделе 1 формы заполните показатель"," '",'1'!B14,"' "),'1'!C14)</f>
        <v>Модернизация системы «CRM юридических лиц» в 2025 году , объект НМА 1 шт.</v>
      </c>
      <c r="B10" s="253"/>
      <c r="C10" s="253"/>
      <c r="D10" s="253"/>
      <c r="E10" s="253"/>
      <c r="F10" s="253"/>
      <c r="G10" s="253"/>
      <c r="H10" s="253"/>
      <c r="I10" s="253"/>
      <c r="J10" s="253"/>
      <c r="K10" s="253"/>
      <c r="L10" s="253"/>
      <c r="M10" s="253"/>
      <c r="N10" s="253"/>
      <c r="O10" s="253"/>
      <c r="P10" s="253"/>
      <c r="Q10" s="55"/>
      <c r="R10" s="55"/>
      <c r="S10" s="55"/>
      <c r="T10" s="55"/>
      <c r="U10" s="55"/>
      <c r="V10" s="55"/>
      <c r="W10" s="55"/>
      <c r="X10" s="55"/>
      <c r="Y10" s="55"/>
    </row>
    <row r="11" spans="1:25" s="64" customFormat="1" ht="15" customHeight="1" x14ac:dyDescent="0.2">
      <c r="A11" s="240" t="s">
        <v>410</v>
      </c>
      <c r="B11" s="240"/>
      <c r="C11" s="240"/>
      <c r="D11" s="240"/>
      <c r="E11" s="240"/>
      <c r="F11" s="240"/>
      <c r="G11" s="240"/>
      <c r="H11" s="240"/>
      <c r="I11" s="240"/>
      <c r="J11" s="240"/>
      <c r="K11" s="240"/>
      <c r="L11" s="240"/>
      <c r="M11" s="240"/>
      <c r="N11" s="240"/>
      <c r="O11" s="240"/>
      <c r="P11" s="240"/>
      <c r="Q11" s="56"/>
      <c r="R11" s="56"/>
      <c r="S11" s="56"/>
      <c r="T11" s="56"/>
      <c r="U11" s="56"/>
      <c r="V11" s="56"/>
      <c r="W11" s="56"/>
      <c r="X11" s="56"/>
      <c r="Y11" s="56"/>
    </row>
    <row r="12" spans="1:25" s="64" customFormat="1" ht="15" customHeight="1" x14ac:dyDescent="0.2">
      <c r="A12" s="254"/>
      <c r="B12" s="254"/>
      <c r="C12" s="254"/>
      <c r="D12" s="254"/>
      <c r="E12" s="254"/>
      <c r="F12" s="254"/>
      <c r="G12" s="254"/>
      <c r="H12" s="254"/>
      <c r="I12" s="254"/>
      <c r="J12" s="254"/>
      <c r="K12" s="254"/>
      <c r="L12" s="254"/>
      <c r="M12" s="254"/>
      <c r="N12" s="254"/>
      <c r="O12" s="254"/>
      <c r="P12" s="254"/>
      <c r="Q12" s="56"/>
      <c r="R12" s="56"/>
      <c r="S12" s="56"/>
      <c r="T12" s="56"/>
      <c r="U12" s="56"/>
      <c r="V12" s="56"/>
      <c r="W12" s="56"/>
      <c r="X12" s="56"/>
      <c r="Y12" s="56"/>
    </row>
    <row r="13" spans="1:25" s="64"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56"/>
      <c r="R13" s="56"/>
      <c r="S13" s="56"/>
      <c r="T13" s="56"/>
      <c r="U13" s="56"/>
      <c r="V13" s="56"/>
      <c r="W13" s="56"/>
      <c r="X13" s="56"/>
      <c r="Y13" s="56"/>
    </row>
    <row r="14" spans="1:25" s="64" customFormat="1" ht="15" customHeight="1" x14ac:dyDescent="0.2">
      <c r="A14" s="254"/>
      <c r="B14" s="254"/>
      <c r="C14" s="254"/>
      <c r="D14" s="254"/>
      <c r="E14" s="254"/>
      <c r="F14" s="254"/>
      <c r="G14" s="254"/>
      <c r="H14" s="254"/>
      <c r="I14" s="254"/>
      <c r="J14" s="254"/>
      <c r="K14" s="254"/>
      <c r="L14" s="254"/>
      <c r="M14" s="254"/>
      <c r="N14" s="254"/>
      <c r="O14" s="254"/>
      <c r="P14" s="254"/>
      <c r="Q14" s="65"/>
      <c r="R14" s="65"/>
      <c r="S14" s="65"/>
      <c r="T14" s="65"/>
      <c r="U14" s="65"/>
      <c r="V14" s="65"/>
    </row>
    <row r="15" spans="1:25" s="64" customFormat="1" ht="29.25" customHeight="1" x14ac:dyDescent="0.3">
      <c r="A15" s="25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6"/>
      <c r="C15" s="256"/>
      <c r="D15" s="256"/>
      <c r="E15" s="256"/>
      <c r="F15" s="256"/>
      <c r="G15" s="256"/>
      <c r="H15" s="256"/>
      <c r="I15" s="256"/>
      <c r="J15" s="256"/>
      <c r="K15" s="256"/>
      <c r="L15" s="256"/>
      <c r="M15" s="256"/>
      <c r="N15" s="256"/>
      <c r="O15" s="256"/>
      <c r="P15" s="256"/>
      <c r="Q15" s="74"/>
      <c r="R15" s="66"/>
      <c r="S15" s="66"/>
      <c r="T15" s="66"/>
      <c r="U15" s="66"/>
      <c r="V15" s="66"/>
      <c r="W15" s="66"/>
      <c r="X15" s="66"/>
      <c r="Y15" s="66"/>
    </row>
    <row r="16" spans="1:25" s="64" customFormat="1" ht="18.75" customHeight="1" x14ac:dyDescent="0.2">
      <c r="A16" s="262"/>
      <c r="B16" s="262"/>
      <c r="C16" s="262"/>
      <c r="D16" s="262"/>
      <c r="E16" s="262"/>
      <c r="F16" s="262"/>
      <c r="G16" s="262"/>
      <c r="H16" s="262"/>
      <c r="I16" s="262"/>
      <c r="J16" s="262"/>
      <c r="K16" s="262"/>
      <c r="L16" s="262"/>
      <c r="M16" s="262"/>
      <c r="N16" s="262"/>
      <c r="O16" s="262"/>
      <c r="P16" s="262"/>
      <c r="Q16" s="74"/>
      <c r="R16" s="66"/>
      <c r="S16" s="66"/>
      <c r="T16" s="66"/>
      <c r="U16" s="66"/>
      <c r="V16" s="66"/>
      <c r="W16" s="66"/>
      <c r="X16" s="66"/>
      <c r="Y16" s="66"/>
    </row>
    <row r="17" spans="1:25" s="64" customFormat="1" ht="18.75" customHeight="1" x14ac:dyDescent="0.2">
      <c r="A17" s="250" t="s">
        <v>239</v>
      </c>
      <c r="B17" s="250"/>
      <c r="C17" s="250"/>
      <c r="D17" s="250"/>
      <c r="E17" s="250"/>
      <c r="F17" s="250"/>
      <c r="G17" s="250"/>
      <c r="H17" s="250"/>
      <c r="I17" s="250"/>
      <c r="J17" s="250"/>
      <c r="K17" s="250"/>
      <c r="L17" s="250"/>
      <c r="M17" s="250"/>
      <c r="N17" s="250"/>
      <c r="O17" s="250"/>
      <c r="P17" s="250"/>
      <c r="Q17" s="74"/>
      <c r="R17" s="66"/>
      <c r="S17" s="66"/>
      <c r="T17" s="66"/>
      <c r="U17" s="66"/>
      <c r="V17" s="66"/>
      <c r="W17" s="66"/>
      <c r="X17" s="66"/>
      <c r="Y17" s="66"/>
    </row>
    <row r="18" spans="1:25" s="64" customFormat="1" ht="22.5" customHeight="1" x14ac:dyDescent="0.2">
      <c r="A18" s="243"/>
      <c r="B18" s="243"/>
      <c r="C18" s="243"/>
      <c r="D18" s="243"/>
      <c r="E18" s="243"/>
      <c r="F18" s="243"/>
      <c r="G18" s="243"/>
      <c r="H18" s="243"/>
      <c r="I18" s="243"/>
      <c r="J18" s="243"/>
      <c r="K18" s="243"/>
      <c r="L18" s="243"/>
      <c r="M18" s="243"/>
      <c r="N18" s="243"/>
      <c r="O18" s="243"/>
      <c r="P18" s="243"/>
      <c r="Q18" s="65"/>
      <c r="R18" s="65"/>
      <c r="S18" s="65"/>
      <c r="T18" s="65"/>
      <c r="U18" s="65"/>
      <c r="V18" s="65"/>
    </row>
    <row r="19" spans="1:25" s="64" customFormat="1" ht="106.5" customHeight="1" x14ac:dyDescent="0.2">
      <c r="A19" s="255" t="s">
        <v>96</v>
      </c>
      <c r="B19" s="258" t="s">
        <v>99</v>
      </c>
      <c r="C19" s="259"/>
      <c r="D19" s="258" t="s">
        <v>98</v>
      </c>
      <c r="E19" s="257" t="s">
        <v>263</v>
      </c>
      <c r="F19" s="255" t="s">
        <v>102</v>
      </c>
      <c r="G19" s="257" t="s">
        <v>26</v>
      </c>
      <c r="H19" s="255" t="s">
        <v>67</v>
      </c>
      <c r="I19" s="255" t="s">
        <v>25</v>
      </c>
      <c r="J19" s="255" t="s">
        <v>103</v>
      </c>
      <c r="K19" s="255" t="s">
        <v>24</v>
      </c>
      <c r="L19" s="255" t="s">
        <v>23</v>
      </c>
      <c r="M19" s="255" t="s">
        <v>22</v>
      </c>
      <c r="N19" s="255" t="s">
        <v>120</v>
      </c>
      <c r="O19" s="255"/>
      <c r="P19" s="261" t="s">
        <v>264</v>
      </c>
      <c r="Q19" s="65"/>
      <c r="R19" s="65"/>
      <c r="S19" s="65"/>
      <c r="T19" s="65"/>
      <c r="U19" s="65"/>
      <c r="V19" s="65"/>
    </row>
    <row r="20" spans="1:25" s="64" customFormat="1" ht="117" customHeight="1" x14ac:dyDescent="0.2">
      <c r="A20" s="255"/>
      <c r="B20" s="99" t="s">
        <v>2</v>
      </c>
      <c r="C20" s="99" t="s">
        <v>1</v>
      </c>
      <c r="D20" s="260"/>
      <c r="E20" s="257"/>
      <c r="F20" s="255"/>
      <c r="G20" s="257"/>
      <c r="H20" s="255"/>
      <c r="I20" s="255"/>
      <c r="J20" s="255"/>
      <c r="K20" s="255"/>
      <c r="L20" s="255"/>
      <c r="M20" s="255"/>
      <c r="N20" s="85" t="s">
        <v>100</v>
      </c>
      <c r="O20" s="99" t="s">
        <v>101</v>
      </c>
      <c r="P20" s="261"/>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60" priority="1">
      <formula>CELL("защита",A1)</formula>
    </cfRule>
  </conditionalFormatting>
  <conditionalFormatting sqref="A22:P1048576">
    <cfRule type="expression" dxfId="5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1"/>
      <c r="B1" s="251"/>
      <c r="C1" s="251"/>
      <c r="D1" s="251"/>
      <c r="E1" s="251"/>
      <c r="F1" s="251"/>
      <c r="G1" s="251"/>
      <c r="H1" s="251"/>
      <c r="I1" s="251"/>
      <c r="J1" s="251"/>
      <c r="K1" s="251"/>
      <c r="L1" s="251"/>
      <c r="M1" s="251"/>
      <c r="N1" s="251"/>
      <c r="O1" s="251"/>
    </row>
    <row r="2" spans="1:24" s="58" customFormat="1" ht="20.25" x14ac:dyDescent="0.2">
      <c r="A2" s="235" t="s">
        <v>0</v>
      </c>
      <c r="B2" s="235"/>
      <c r="C2" s="235"/>
      <c r="D2" s="235"/>
      <c r="E2" s="235"/>
      <c r="F2" s="235"/>
      <c r="G2" s="235"/>
      <c r="H2" s="235"/>
      <c r="I2" s="235"/>
      <c r="J2" s="235"/>
      <c r="K2" s="235"/>
      <c r="L2" s="235"/>
      <c r="M2" s="235"/>
      <c r="N2" s="235"/>
      <c r="O2" s="235"/>
      <c r="P2" s="54"/>
      <c r="Q2" s="54"/>
      <c r="R2" s="54"/>
      <c r="S2" s="54"/>
      <c r="T2" s="54"/>
      <c r="U2" s="54"/>
      <c r="V2" s="54"/>
      <c r="W2" s="54"/>
      <c r="X2" s="54"/>
    </row>
    <row r="3" spans="1:24"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row>
    <row r="4" spans="1:24" s="58" customFormat="1" ht="18.75"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54"/>
      <c r="Q4" s="54"/>
      <c r="R4" s="54"/>
      <c r="S4" s="54"/>
      <c r="T4" s="54"/>
      <c r="U4" s="54"/>
      <c r="V4" s="54"/>
      <c r="W4" s="54"/>
      <c r="X4" s="54"/>
    </row>
    <row r="5" spans="1:24" s="58" customFormat="1" ht="18.75" x14ac:dyDescent="0.2">
      <c r="A5" s="248" t="s">
        <v>408</v>
      </c>
      <c r="B5" s="248"/>
      <c r="C5" s="248"/>
      <c r="D5" s="248"/>
      <c r="E5" s="248"/>
      <c r="F5" s="248"/>
      <c r="G5" s="248"/>
      <c r="H5" s="248"/>
      <c r="I5" s="248"/>
      <c r="J5" s="248"/>
      <c r="K5" s="248"/>
      <c r="L5" s="248"/>
      <c r="M5" s="248"/>
      <c r="N5" s="248"/>
      <c r="O5" s="248"/>
      <c r="P5" s="54"/>
      <c r="Q5" s="54"/>
      <c r="R5" s="54"/>
      <c r="S5" s="54"/>
      <c r="T5" s="54"/>
      <c r="U5" s="54"/>
      <c r="V5" s="54"/>
      <c r="W5" s="54"/>
      <c r="X5" s="54"/>
    </row>
    <row r="6" spans="1:24"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row>
    <row r="7" spans="1:24" s="58" customFormat="1" ht="18.75" x14ac:dyDescent="0.2">
      <c r="A7" s="253" t="str">
        <f>IF(ISBLANK('1'!C13),CONCATENATE("В разделе 1 формы заполните показатель"," '",'1'!B13,"' "),'1'!C13)</f>
        <v>O_15.25.0295</v>
      </c>
      <c r="B7" s="253"/>
      <c r="C7" s="253"/>
      <c r="D7" s="253"/>
      <c r="E7" s="253"/>
      <c r="F7" s="253"/>
      <c r="G7" s="253"/>
      <c r="H7" s="253"/>
      <c r="I7" s="253"/>
      <c r="J7" s="253"/>
      <c r="K7" s="253"/>
      <c r="L7" s="253"/>
      <c r="M7" s="253"/>
      <c r="N7" s="253"/>
      <c r="O7" s="253"/>
      <c r="P7" s="54"/>
      <c r="Q7" s="54"/>
      <c r="R7" s="54"/>
      <c r="S7" s="54"/>
      <c r="T7" s="54"/>
      <c r="U7" s="54"/>
      <c r="V7" s="54"/>
      <c r="W7" s="54"/>
      <c r="X7" s="54"/>
    </row>
    <row r="8" spans="1:24" s="58" customFormat="1" ht="18.75" x14ac:dyDescent="0.2">
      <c r="A8" s="248" t="s">
        <v>409</v>
      </c>
      <c r="B8" s="248"/>
      <c r="C8" s="248"/>
      <c r="D8" s="248"/>
      <c r="E8" s="248"/>
      <c r="F8" s="248"/>
      <c r="G8" s="248"/>
      <c r="H8" s="248"/>
      <c r="I8" s="248"/>
      <c r="J8" s="248"/>
      <c r="K8" s="248"/>
      <c r="L8" s="248"/>
      <c r="M8" s="248"/>
      <c r="N8" s="248"/>
      <c r="O8" s="248"/>
      <c r="P8" s="54"/>
      <c r="Q8" s="54"/>
      <c r="R8" s="54"/>
      <c r="S8" s="54"/>
      <c r="T8" s="54"/>
      <c r="U8" s="54"/>
      <c r="V8" s="54"/>
      <c r="W8" s="54"/>
      <c r="X8" s="54"/>
    </row>
    <row r="9" spans="1:24" s="63" customFormat="1" ht="15.75" customHeight="1" x14ac:dyDescent="0.2">
      <c r="A9" s="246"/>
      <c r="B9" s="246"/>
      <c r="C9" s="246"/>
      <c r="D9" s="246"/>
      <c r="E9" s="246"/>
      <c r="F9" s="246"/>
      <c r="G9" s="246"/>
      <c r="H9" s="246"/>
      <c r="I9" s="246"/>
      <c r="J9" s="246"/>
      <c r="K9" s="246"/>
      <c r="L9" s="246"/>
      <c r="M9" s="246"/>
      <c r="N9" s="246"/>
      <c r="O9" s="246"/>
      <c r="P9" s="62"/>
      <c r="Q9" s="62"/>
      <c r="R9" s="62"/>
      <c r="S9" s="62"/>
      <c r="T9" s="62"/>
      <c r="U9" s="62"/>
      <c r="V9" s="62"/>
      <c r="W9" s="62"/>
      <c r="X9" s="62"/>
    </row>
    <row r="10" spans="1:24" s="64" customFormat="1" ht="18.75" x14ac:dyDescent="0.2">
      <c r="A10" s="253" t="str">
        <f>IF(ISBLANK('1'!C14),CONCATENATE("В разделе 1 формы заполните показатель"," '",'1'!B14,"' "),'1'!C14)</f>
        <v>Модернизация системы «CRM юридических лиц» в 2025 году , объект НМА 1 шт.</v>
      </c>
      <c r="B10" s="253"/>
      <c r="C10" s="253"/>
      <c r="D10" s="253"/>
      <c r="E10" s="253"/>
      <c r="F10" s="253"/>
      <c r="G10" s="253"/>
      <c r="H10" s="253"/>
      <c r="I10" s="253"/>
      <c r="J10" s="253"/>
      <c r="K10" s="253"/>
      <c r="L10" s="253"/>
      <c r="M10" s="253"/>
      <c r="N10" s="253"/>
      <c r="O10" s="253"/>
      <c r="P10" s="55"/>
      <c r="Q10" s="55"/>
      <c r="R10" s="55"/>
      <c r="S10" s="55"/>
      <c r="T10" s="55"/>
      <c r="U10" s="55"/>
      <c r="V10" s="55"/>
      <c r="W10" s="55"/>
      <c r="X10" s="55"/>
    </row>
    <row r="11" spans="1:24" s="64" customFormat="1" ht="15" customHeight="1" x14ac:dyDescent="0.2">
      <c r="A11" s="248" t="s">
        <v>410</v>
      </c>
      <c r="B11" s="248"/>
      <c r="C11" s="248"/>
      <c r="D11" s="248"/>
      <c r="E11" s="248"/>
      <c r="F11" s="248"/>
      <c r="G11" s="248"/>
      <c r="H11" s="248"/>
      <c r="I11" s="248"/>
      <c r="J11" s="248"/>
      <c r="K11" s="248"/>
      <c r="L11" s="248"/>
      <c r="M11" s="248"/>
      <c r="N11" s="248"/>
      <c r="O11" s="248"/>
      <c r="P11" s="56"/>
      <c r="Q11" s="56"/>
      <c r="R11" s="56"/>
      <c r="S11" s="56"/>
      <c r="T11" s="56"/>
      <c r="U11" s="56"/>
      <c r="V11" s="56"/>
      <c r="W11" s="56"/>
      <c r="X11" s="56"/>
    </row>
    <row r="12" spans="1:24" s="64" customFormat="1" ht="15" customHeight="1" x14ac:dyDescent="0.2">
      <c r="A12" s="248"/>
      <c r="B12" s="248"/>
      <c r="C12" s="248"/>
      <c r="D12" s="248"/>
      <c r="E12" s="248"/>
      <c r="F12" s="248"/>
      <c r="G12" s="248"/>
      <c r="H12" s="248"/>
      <c r="I12" s="248"/>
      <c r="J12" s="248"/>
      <c r="K12" s="248"/>
      <c r="L12" s="248"/>
      <c r="M12" s="248"/>
      <c r="N12" s="248"/>
      <c r="O12" s="248"/>
      <c r="P12" s="56"/>
      <c r="Q12" s="56"/>
      <c r="R12" s="56"/>
      <c r="S12" s="56"/>
      <c r="T12" s="56"/>
      <c r="U12" s="56"/>
      <c r="V12" s="56"/>
      <c r="W12" s="56"/>
      <c r="X12" s="56"/>
    </row>
    <row r="13" spans="1:24" s="64"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56"/>
      <c r="Q13" s="56"/>
      <c r="R13" s="56"/>
      <c r="S13" s="56"/>
      <c r="T13" s="56"/>
      <c r="U13" s="56"/>
      <c r="V13" s="56"/>
      <c r="W13" s="56"/>
      <c r="X13" s="56"/>
    </row>
    <row r="14" spans="1:24" s="64" customFormat="1" ht="15" customHeight="1" x14ac:dyDescent="0.2">
      <c r="A14" s="236"/>
      <c r="B14" s="236"/>
      <c r="C14" s="236"/>
      <c r="D14" s="236"/>
      <c r="E14" s="236"/>
      <c r="F14" s="236"/>
      <c r="G14" s="236"/>
      <c r="H14" s="236"/>
      <c r="I14" s="236"/>
      <c r="J14" s="236"/>
      <c r="K14" s="236"/>
      <c r="L14" s="236"/>
      <c r="M14" s="236"/>
      <c r="N14" s="236"/>
      <c r="O14" s="236"/>
      <c r="P14" s="65"/>
      <c r="Q14" s="65"/>
      <c r="R14" s="65"/>
      <c r="S14" s="65"/>
      <c r="T14" s="65"/>
      <c r="U14" s="65"/>
    </row>
    <row r="15" spans="1:24" s="64" customFormat="1" ht="29.25" customHeight="1" x14ac:dyDescent="0.3">
      <c r="A15" s="25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6"/>
      <c r="C15" s="256"/>
      <c r="D15" s="256"/>
      <c r="E15" s="256"/>
      <c r="F15" s="256"/>
      <c r="G15" s="256"/>
      <c r="H15" s="256"/>
      <c r="I15" s="256"/>
      <c r="J15" s="256"/>
      <c r="K15" s="256"/>
      <c r="L15" s="256"/>
      <c r="M15" s="256"/>
      <c r="N15" s="256"/>
      <c r="O15" s="256"/>
      <c r="P15" s="74"/>
      <c r="Q15" s="66"/>
      <c r="R15" s="66"/>
      <c r="S15" s="66"/>
      <c r="T15" s="66"/>
      <c r="U15" s="66"/>
      <c r="V15" s="66"/>
      <c r="W15" s="66"/>
      <c r="X15" s="66"/>
    </row>
    <row r="16" spans="1:24" s="64" customFormat="1" ht="18.75" customHeight="1" x14ac:dyDescent="0.2">
      <c r="A16" s="262"/>
      <c r="B16" s="262"/>
      <c r="C16" s="262"/>
      <c r="D16" s="262"/>
      <c r="E16" s="262"/>
      <c r="F16" s="262"/>
      <c r="G16" s="262"/>
      <c r="H16" s="262"/>
      <c r="I16" s="262"/>
      <c r="J16" s="262"/>
      <c r="K16" s="262"/>
      <c r="L16" s="262"/>
      <c r="M16" s="262"/>
      <c r="N16" s="262"/>
      <c r="O16" s="262"/>
      <c r="P16" s="74"/>
      <c r="Q16" s="66"/>
      <c r="R16" s="66"/>
      <c r="S16" s="66"/>
      <c r="T16" s="66"/>
      <c r="U16" s="66"/>
      <c r="V16" s="66"/>
      <c r="W16" s="66"/>
      <c r="X16" s="66"/>
    </row>
    <row r="17" spans="1:24" s="64" customFormat="1" ht="18.75" customHeight="1" x14ac:dyDescent="0.2">
      <c r="A17" s="250" t="s">
        <v>240</v>
      </c>
      <c r="B17" s="250"/>
      <c r="C17" s="250"/>
      <c r="D17" s="250"/>
      <c r="E17" s="250"/>
      <c r="F17" s="250"/>
      <c r="G17" s="250"/>
      <c r="H17" s="250"/>
      <c r="I17" s="250"/>
      <c r="J17" s="250"/>
      <c r="K17" s="250"/>
      <c r="L17" s="250"/>
      <c r="M17" s="250"/>
      <c r="N17" s="250"/>
      <c r="O17" s="250"/>
      <c r="P17" s="74"/>
      <c r="Q17" s="66"/>
      <c r="R17" s="66"/>
      <c r="S17" s="66"/>
      <c r="T17" s="66"/>
      <c r="U17" s="66"/>
      <c r="V17" s="66"/>
      <c r="W17" s="66"/>
      <c r="X17" s="66"/>
    </row>
    <row r="18" spans="1:24" s="64" customFormat="1" ht="22.5" customHeight="1" x14ac:dyDescent="0.2">
      <c r="A18" s="243"/>
      <c r="B18" s="243"/>
      <c r="C18" s="243"/>
      <c r="D18" s="243"/>
      <c r="E18" s="243"/>
      <c r="F18" s="243"/>
      <c r="G18" s="243"/>
      <c r="H18" s="243"/>
      <c r="I18" s="243"/>
      <c r="J18" s="243"/>
      <c r="K18" s="243"/>
      <c r="L18" s="243"/>
      <c r="M18" s="243"/>
      <c r="N18" s="243"/>
      <c r="O18" s="243"/>
      <c r="P18" s="65"/>
      <c r="Q18" s="65"/>
      <c r="R18" s="65"/>
      <c r="S18" s="65"/>
      <c r="T18" s="65"/>
      <c r="U18" s="65"/>
    </row>
    <row r="19" spans="1:24" s="64" customFormat="1" ht="106.5" customHeight="1" x14ac:dyDescent="0.2">
      <c r="A19" s="255" t="s">
        <v>96</v>
      </c>
      <c r="B19" s="258" t="s">
        <v>122</v>
      </c>
      <c r="C19" s="259"/>
      <c r="D19" s="258" t="s">
        <v>123</v>
      </c>
      <c r="E19" s="257" t="s">
        <v>265</v>
      </c>
      <c r="F19" s="255" t="s">
        <v>124</v>
      </c>
      <c r="G19" s="255" t="s">
        <v>125</v>
      </c>
      <c r="H19" s="255" t="s">
        <v>126</v>
      </c>
      <c r="I19" s="255" t="s">
        <v>127</v>
      </c>
      <c r="J19" s="255" t="s">
        <v>128</v>
      </c>
      <c r="K19" s="255" t="s">
        <v>129</v>
      </c>
      <c r="L19" s="255" t="s">
        <v>266</v>
      </c>
      <c r="M19" s="255" t="s">
        <v>130</v>
      </c>
      <c r="N19" s="255"/>
      <c r="O19" s="263" t="s">
        <v>267</v>
      </c>
      <c r="P19" s="65"/>
      <c r="Q19" s="65"/>
      <c r="R19" s="65"/>
      <c r="S19" s="65"/>
      <c r="T19" s="65"/>
      <c r="U19" s="65"/>
    </row>
    <row r="20" spans="1:24" s="64" customFormat="1" ht="137.25" customHeight="1" x14ac:dyDescent="0.2">
      <c r="A20" s="255"/>
      <c r="B20" s="99" t="s">
        <v>2</v>
      </c>
      <c r="C20" s="99" t="s">
        <v>1</v>
      </c>
      <c r="D20" s="260"/>
      <c r="E20" s="257"/>
      <c r="F20" s="255"/>
      <c r="G20" s="255"/>
      <c r="H20" s="255"/>
      <c r="I20" s="255"/>
      <c r="J20" s="255"/>
      <c r="K20" s="255"/>
      <c r="L20" s="255"/>
      <c r="M20" s="85" t="s">
        <v>131</v>
      </c>
      <c r="N20" s="99" t="s">
        <v>426</v>
      </c>
      <c r="O20" s="264"/>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58" priority="1">
      <formula>CELL("защита",A1)</formula>
    </cfRule>
  </conditionalFormatting>
  <conditionalFormatting sqref="A22:O1048576">
    <cfRule type="expression" dxfId="5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297"/>
      <c r="AM1" s="297"/>
      <c r="AN1" s="297"/>
      <c r="AO1" s="297"/>
    </row>
    <row r="2" spans="1:41" s="58"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row>
    <row r="3" spans="1:41" s="58"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row>
    <row r="4" spans="1:41"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s="58" customFormat="1" ht="18.75" customHeight="1" x14ac:dyDescent="0.2">
      <c r="A7" s="253" t="str">
        <f>IF(ISBLANK('1'!C13),CONCATENATE("В разделе 1 формы заполните показатель"," '",'1'!B13,"' "),'1'!C13)</f>
        <v>O_15.25.0295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3"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row>
    <row r="10" spans="1:41" s="64" customFormat="1" ht="18.75" x14ac:dyDescent="0.2">
      <c r="A10" s="253" t="str">
        <f>IF(ISBLANK('1'!C14),CONCATENATE("В разделе 1 формы заполните показатель"," '",'1'!B14,"' "),'1'!C14)</f>
        <v>Модернизация системы «CRM юридических лиц» в 2025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4"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row>
    <row r="13" spans="1:41" s="64"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64" customFormat="1" ht="20.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64" customFormat="1" ht="20.25" customHeight="1" x14ac:dyDescent="0.2">
      <c r="A15" s="298" t="s">
        <v>241</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row>
    <row r="16" spans="1:41" s="77"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row>
    <row r="17" spans="1:135" ht="46.5" customHeight="1" x14ac:dyDescent="0.25">
      <c r="A17" s="282" t="s">
        <v>96</v>
      </c>
      <c r="B17" s="292" t="s">
        <v>135</v>
      </c>
      <c r="C17" s="293"/>
      <c r="D17" s="273" t="s">
        <v>35</v>
      </c>
      <c r="E17" s="292" t="s">
        <v>106</v>
      </c>
      <c r="F17" s="293"/>
      <c r="G17" s="292" t="s">
        <v>136</v>
      </c>
      <c r="H17" s="293"/>
      <c r="I17" s="292" t="s">
        <v>34</v>
      </c>
      <c r="J17" s="293"/>
      <c r="K17" s="270" t="s">
        <v>33</v>
      </c>
      <c r="L17" s="269" t="s">
        <v>145</v>
      </c>
      <c r="M17" s="269"/>
      <c r="N17" s="269"/>
      <c r="O17" s="269"/>
      <c r="P17" s="269" t="s">
        <v>147</v>
      </c>
      <c r="Q17" s="269"/>
      <c r="R17" s="269"/>
      <c r="S17" s="269"/>
      <c r="T17" s="286" t="s">
        <v>268</v>
      </c>
      <c r="U17" s="287" t="s">
        <v>269</v>
      </c>
      <c r="V17" s="273" t="s">
        <v>137</v>
      </c>
      <c r="W17" s="289" t="s">
        <v>270</v>
      </c>
      <c r="X17" s="289" t="s">
        <v>271</v>
      </c>
      <c r="Y17" s="273" t="s">
        <v>148</v>
      </c>
      <c r="Z17" s="273" t="s">
        <v>149</v>
      </c>
      <c r="AA17" s="278" t="s">
        <v>132</v>
      </c>
      <c r="AB17" s="279"/>
      <c r="AC17" s="278" t="s">
        <v>133</v>
      </c>
      <c r="AD17" s="279"/>
      <c r="AE17" s="275" t="s">
        <v>134</v>
      </c>
      <c r="AF17" s="266" t="s">
        <v>31</v>
      </c>
      <c r="AG17" s="267"/>
      <c r="AH17" s="268"/>
      <c r="AI17" s="266" t="s">
        <v>30</v>
      </c>
      <c r="AJ17" s="267"/>
      <c r="AK17" s="266" t="s">
        <v>236</v>
      </c>
      <c r="AL17" s="267"/>
      <c r="AM17" s="267"/>
      <c r="AN17" s="267"/>
      <c r="AO17" s="268"/>
    </row>
    <row r="18" spans="1:135" ht="147" customHeight="1" x14ac:dyDescent="0.25">
      <c r="A18" s="283"/>
      <c r="B18" s="294"/>
      <c r="C18" s="295"/>
      <c r="D18" s="285"/>
      <c r="E18" s="294"/>
      <c r="F18" s="295"/>
      <c r="G18" s="294"/>
      <c r="H18" s="295"/>
      <c r="I18" s="294"/>
      <c r="J18" s="295"/>
      <c r="K18" s="270"/>
      <c r="L18" s="270" t="s">
        <v>278</v>
      </c>
      <c r="M18" s="270"/>
      <c r="N18" s="270" t="s">
        <v>235</v>
      </c>
      <c r="O18" s="270"/>
      <c r="P18" s="269" t="s">
        <v>278</v>
      </c>
      <c r="Q18" s="269"/>
      <c r="R18" s="271" t="s">
        <v>288</v>
      </c>
      <c r="S18" s="272"/>
      <c r="T18" s="286"/>
      <c r="U18" s="288"/>
      <c r="V18" s="285"/>
      <c r="W18" s="290"/>
      <c r="X18" s="291"/>
      <c r="Y18" s="274"/>
      <c r="Z18" s="285"/>
      <c r="AA18" s="280"/>
      <c r="AB18" s="281"/>
      <c r="AC18" s="280"/>
      <c r="AD18" s="281"/>
      <c r="AE18" s="276"/>
      <c r="AF18" s="101" t="s">
        <v>272</v>
      </c>
      <c r="AG18" s="101" t="s">
        <v>273</v>
      </c>
      <c r="AH18" s="102" t="s">
        <v>88</v>
      </c>
      <c r="AI18" s="102" t="s">
        <v>29</v>
      </c>
      <c r="AJ18" s="103" t="s">
        <v>28</v>
      </c>
      <c r="AK18" s="273" t="s">
        <v>234</v>
      </c>
      <c r="AL18" s="269" t="s">
        <v>276</v>
      </c>
      <c r="AM18" s="269"/>
      <c r="AN18" s="270" t="s">
        <v>277</v>
      </c>
      <c r="AO18" s="270"/>
    </row>
    <row r="19" spans="1:135" ht="51.75" customHeight="1" x14ac:dyDescent="0.25">
      <c r="A19" s="284"/>
      <c r="B19" s="102" t="s">
        <v>274</v>
      </c>
      <c r="C19" s="102" t="s">
        <v>275</v>
      </c>
      <c r="D19" s="274"/>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7"/>
      <c r="AF19" s="102" t="s">
        <v>274</v>
      </c>
      <c r="AG19" s="102" t="s">
        <v>274</v>
      </c>
      <c r="AH19" s="102" t="s">
        <v>274</v>
      </c>
      <c r="AI19" s="102" t="s">
        <v>274</v>
      </c>
      <c r="AJ19" s="102" t="s">
        <v>274</v>
      </c>
      <c r="AK19" s="274"/>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56" priority="1">
      <formula>CELL("защита",A1)</formula>
    </cfRule>
  </conditionalFormatting>
  <conditionalFormatting sqref="A21:AO1048576">
    <cfRule type="expression" dxfId="5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row>
    <row r="2" spans="1:37" s="58"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row>
    <row r="3" spans="1:37" s="58" customFormat="1" ht="18.75" customHeight="1" x14ac:dyDescent="0.2">
      <c r="A3" s="303"/>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row>
    <row r="4" spans="1:37"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8" customFormat="1" ht="18.75" customHeight="1" x14ac:dyDescent="0.2">
      <c r="A6" s="303"/>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row>
    <row r="7" spans="1:37" s="58" customFormat="1" ht="18.75" customHeight="1" x14ac:dyDescent="0.2">
      <c r="A7" s="253" t="str">
        <f>IF(ISBLANK('1'!C13),CONCATENATE("В разделе 1 формы заполните показатель"," '",'1'!B13,"' "),'1'!C13)</f>
        <v>O_15.25.0295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3" customFormat="1" ht="15.75" customHeight="1" x14ac:dyDescent="0.2">
      <c r="A9" s="304"/>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row>
    <row r="10" spans="1:37" s="64" customFormat="1" ht="15" customHeight="1" x14ac:dyDescent="0.2">
      <c r="A10" s="253" t="str">
        <f>IF(ISBLANK('1'!C14),CONCATENATE("В разделе 1 формы заполните показатель"," '",'1'!B14,"' "),'1'!C14)</f>
        <v>Модернизация системы «CRM юридических лиц» в 2025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4" customFormat="1" ht="15" customHeight="1" x14ac:dyDescent="0.2">
      <c r="A12" s="305"/>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ht="25.5" customHeight="1" x14ac:dyDescent="0.25">
      <c r="A15" s="298" t="s">
        <v>242</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row>
    <row r="16" spans="1:37" s="77"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row>
    <row r="17" spans="1:37" ht="43.5" customHeight="1" x14ac:dyDescent="0.25">
      <c r="A17" s="273" t="s">
        <v>96</v>
      </c>
      <c r="B17" s="292" t="s">
        <v>144</v>
      </c>
      <c r="C17" s="293"/>
      <c r="D17" s="292" t="s">
        <v>143</v>
      </c>
      <c r="E17" s="293"/>
      <c r="F17" s="273" t="s">
        <v>142</v>
      </c>
      <c r="G17" s="292" t="s">
        <v>106</v>
      </c>
      <c r="H17" s="293"/>
      <c r="I17" s="292" t="s">
        <v>34</v>
      </c>
      <c r="J17" s="293"/>
      <c r="K17" s="273" t="s">
        <v>141</v>
      </c>
      <c r="L17" s="271" t="s">
        <v>279</v>
      </c>
      <c r="M17" s="272"/>
      <c r="N17" s="292" t="s">
        <v>140</v>
      </c>
      <c r="O17" s="293"/>
      <c r="P17" s="292" t="s">
        <v>139</v>
      </c>
      <c r="Q17" s="293"/>
      <c r="R17" s="292" t="s">
        <v>38</v>
      </c>
      <c r="S17" s="293"/>
      <c r="T17" s="292" t="s">
        <v>280</v>
      </c>
      <c r="U17" s="293"/>
      <c r="V17" s="292" t="s">
        <v>138</v>
      </c>
      <c r="W17" s="293"/>
      <c r="X17" s="292" t="s">
        <v>281</v>
      </c>
      <c r="Y17" s="293"/>
      <c r="Z17" s="273" t="s">
        <v>148</v>
      </c>
      <c r="AA17" s="273" t="s">
        <v>149</v>
      </c>
      <c r="AB17" s="266" t="s">
        <v>31</v>
      </c>
      <c r="AC17" s="267"/>
      <c r="AD17" s="268"/>
      <c r="AE17" s="266" t="s">
        <v>30</v>
      </c>
      <c r="AF17" s="267"/>
      <c r="AG17" s="266" t="s">
        <v>236</v>
      </c>
      <c r="AH17" s="267"/>
      <c r="AI17" s="267"/>
      <c r="AJ17" s="267"/>
      <c r="AK17" s="268"/>
    </row>
    <row r="18" spans="1:37" ht="216" customHeight="1" x14ac:dyDescent="0.25">
      <c r="A18" s="285"/>
      <c r="B18" s="294"/>
      <c r="C18" s="295"/>
      <c r="D18" s="294"/>
      <c r="E18" s="295"/>
      <c r="F18" s="285"/>
      <c r="G18" s="294"/>
      <c r="H18" s="295"/>
      <c r="I18" s="294"/>
      <c r="J18" s="295"/>
      <c r="K18" s="274"/>
      <c r="L18" s="300"/>
      <c r="M18" s="301"/>
      <c r="N18" s="294"/>
      <c r="O18" s="295"/>
      <c r="P18" s="294"/>
      <c r="Q18" s="295"/>
      <c r="R18" s="294"/>
      <c r="S18" s="295"/>
      <c r="T18" s="294"/>
      <c r="U18" s="295"/>
      <c r="V18" s="294"/>
      <c r="W18" s="295"/>
      <c r="X18" s="294"/>
      <c r="Y18" s="295"/>
      <c r="Z18" s="285"/>
      <c r="AA18" s="285"/>
      <c r="AB18" s="102" t="s">
        <v>282</v>
      </c>
      <c r="AC18" s="102" t="s">
        <v>273</v>
      </c>
      <c r="AD18" s="102" t="s">
        <v>88</v>
      </c>
      <c r="AE18" s="102" t="s">
        <v>29</v>
      </c>
      <c r="AF18" s="102" t="s">
        <v>28</v>
      </c>
      <c r="AG18" s="273" t="s">
        <v>283</v>
      </c>
      <c r="AH18" s="269" t="s">
        <v>276</v>
      </c>
      <c r="AI18" s="269"/>
      <c r="AJ18" s="270" t="s">
        <v>277</v>
      </c>
      <c r="AK18" s="270"/>
    </row>
    <row r="19" spans="1:37" ht="60" customHeight="1" x14ac:dyDescent="0.25">
      <c r="A19" s="274"/>
      <c r="B19" s="106" t="s">
        <v>274</v>
      </c>
      <c r="C19" s="106" t="s">
        <v>275</v>
      </c>
      <c r="D19" s="106" t="s">
        <v>274</v>
      </c>
      <c r="E19" s="106" t="s">
        <v>275</v>
      </c>
      <c r="F19" s="274"/>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4"/>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299"/>
      <c r="C25" s="299"/>
      <c r="D25" s="299"/>
      <c r="E25" s="299"/>
      <c r="F25" s="299"/>
      <c r="G25" s="299"/>
      <c r="H25" s="299"/>
      <c r="I25" s="299"/>
      <c r="J25" s="299"/>
      <c r="K25" s="299"/>
      <c r="L25" s="299"/>
      <c r="M25" s="299"/>
      <c r="N25" s="299"/>
      <c r="O25" s="299"/>
      <c r="P25" s="299"/>
      <c r="Q25" s="299"/>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54" priority="1">
      <formula>CELL("защита",A1)</formula>
    </cfRule>
  </conditionalFormatting>
  <conditionalFormatting sqref="A21:AK1048576">
    <cfRule type="expression" dxfId="5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row>
    <row r="2" spans="1:39" s="58"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row>
    <row r="3" spans="1:39"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row>
    <row r="4" spans="1:39"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row>
    <row r="6" spans="1:39"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row>
    <row r="7" spans="1:39" s="58" customFormat="1" ht="18.75" customHeight="1" x14ac:dyDescent="0.2">
      <c r="A7" s="253" t="str">
        <f>IF(ISBLANK('1'!C13),CONCATENATE("В разделе 1 формы заполните показатель"," '",'1'!B13,"' "),'1'!C13)</f>
        <v>O_15.25.0295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row>
    <row r="9" spans="1:39" s="63"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row>
    <row r="10" spans="1:39" s="64" customFormat="1" ht="18.75" x14ac:dyDescent="0.2">
      <c r="A10" s="253" t="str">
        <f>IF(ISBLANK('1'!C14),CONCATENATE("В разделе 1 формы заполните показатель"," '",'1'!B14,"' "),'1'!C14)</f>
        <v>Модернизация системы «CRM юридических лиц» в 2025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row>
    <row r="12" spans="1:39" s="64"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row>
    <row r="13" spans="1:39" s="64" customFormat="1" ht="26.25"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row>
    <row r="14" spans="1:39" s="64" customFormat="1" ht="26.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row>
    <row r="15" spans="1:39" s="64" customFormat="1" ht="26.25" customHeight="1" x14ac:dyDescent="0.2">
      <c r="A15" s="250" t="s">
        <v>243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row>
    <row r="16" spans="1:39" s="77"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127" ht="46.5" customHeight="1" x14ac:dyDescent="0.25">
      <c r="A17" s="282" t="s">
        <v>96</v>
      </c>
      <c r="B17" s="271" t="s">
        <v>427</v>
      </c>
      <c r="C17" s="272"/>
      <c r="D17" s="310" t="s">
        <v>35</v>
      </c>
      <c r="E17" s="306" t="s">
        <v>106</v>
      </c>
      <c r="F17" s="307"/>
      <c r="G17" s="306" t="s">
        <v>104</v>
      </c>
      <c r="H17" s="307"/>
      <c r="I17" s="306" t="s">
        <v>34</v>
      </c>
      <c r="J17" s="307"/>
      <c r="K17" s="310" t="s">
        <v>33</v>
      </c>
      <c r="L17" s="306" t="s">
        <v>32</v>
      </c>
      <c r="M17" s="307"/>
      <c r="N17" s="314" t="s">
        <v>147</v>
      </c>
      <c r="O17" s="314"/>
      <c r="P17" s="314"/>
      <c r="Q17" s="314"/>
      <c r="R17" s="310" t="s">
        <v>148</v>
      </c>
      <c r="S17" s="310" t="s">
        <v>149</v>
      </c>
      <c r="T17" s="313" t="s">
        <v>284</v>
      </c>
      <c r="U17" s="313"/>
      <c r="V17" s="317" t="s">
        <v>289</v>
      </c>
      <c r="W17" s="318"/>
      <c r="X17" s="275" t="s">
        <v>97</v>
      </c>
      <c r="Y17" s="278" t="s">
        <v>132</v>
      </c>
      <c r="Z17" s="279"/>
      <c r="AA17" s="278" t="s">
        <v>133</v>
      </c>
      <c r="AB17" s="279"/>
      <c r="AC17" s="275" t="s">
        <v>134</v>
      </c>
      <c r="AD17" s="266" t="s">
        <v>31</v>
      </c>
      <c r="AE17" s="267"/>
      <c r="AF17" s="268"/>
      <c r="AG17" s="266" t="s">
        <v>30</v>
      </c>
      <c r="AH17" s="267"/>
      <c r="AI17" s="266" t="s">
        <v>236</v>
      </c>
      <c r="AJ17" s="267"/>
      <c r="AK17" s="267"/>
      <c r="AL17" s="267"/>
      <c r="AM17" s="268"/>
    </row>
    <row r="18" spans="1:127" ht="204.75" customHeight="1" x14ac:dyDescent="0.25">
      <c r="A18" s="283"/>
      <c r="B18" s="300"/>
      <c r="C18" s="301"/>
      <c r="D18" s="311"/>
      <c r="E18" s="308"/>
      <c r="F18" s="309"/>
      <c r="G18" s="308"/>
      <c r="H18" s="309"/>
      <c r="I18" s="308"/>
      <c r="J18" s="309"/>
      <c r="K18" s="312"/>
      <c r="L18" s="308"/>
      <c r="M18" s="309"/>
      <c r="N18" s="315" t="s">
        <v>278</v>
      </c>
      <c r="O18" s="316"/>
      <c r="P18" s="271" t="s">
        <v>287</v>
      </c>
      <c r="Q18" s="272"/>
      <c r="R18" s="311"/>
      <c r="S18" s="312"/>
      <c r="T18" s="313"/>
      <c r="U18" s="313"/>
      <c r="V18" s="319"/>
      <c r="W18" s="320"/>
      <c r="X18" s="276"/>
      <c r="Y18" s="280"/>
      <c r="Z18" s="281"/>
      <c r="AA18" s="280"/>
      <c r="AB18" s="281"/>
      <c r="AC18" s="276"/>
      <c r="AD18" s="101" t="s">
        <v>272</v>
      </c>
      <c r="AE18" s="101" t="s">
        <v>273</v>
      </c>
      <c r="AF18" s="102" t="s">
        <v>88</v>
      </c>
      <c r="AG18" s="102" t="s">
        <v>29</v>
      </c>
      <c r="AH18" s="102" t="s">
        <v>28</v>
      </c>
      <c r="AI18" s="273" t="s">
        <v>283</v>
      </c>
      <c r="AJ18" s="269" t="s">
        <v>276</v>
      </c>
      <c r="AK18" s="269"/>
      <c r="AL18" s="270" t="s">
        <v>277</v>
      </c>
      <c r="AM18" s="270"/>
    </row>
    <row r="19" spans="1:127" ht="51.75" customHeight="1" x14ac:dyDescent="0.25">
      <c r="A19" s="284"/>
      <c r="B19" s="107" t="s">
        <v>274</v>
      </c>
      <c r="C19" s="107" t="s">
        <v>275</v>
      </c>
      <c r="D19" s="312"/>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7"/>
      <c r="Y19" s="107" t="s">
        <v>274</v>
      </c>
      <c r="Z19" s="107" t="s">
        <v>275</v>
      </c>
      <c r="AA19" s="107" t="s">
        <v>274</v>
      </c>
      <c r="AB19" s="107" t="s">
        <v>275</v>
      </c>
      <c r="AC19" s="277"/>
      <c r="AD19" s="101" t="s">
        <v>274</v>
      </c>
      <c r="AE19" s="101" t="s">
        <v>274</v>
      </c>
      <c r="AF19" s="107" t="s">
        <v>274</v>
      </c>
      <c r="AG19" s="107" t="s">
        <v>274</v>
      </c>
      <c r="AH19" s="107" t="s">
        <v>274</v>
      </c>
      <c r="AI19" s="274"/>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52" priority="1">
      <formula>CELL("защита",A1)</formula>
    </cfRule>
  </conditionalFormatting>
  <conditionalFormatting sqref="A21:AM1048576">
    <cfRule type="expression" dxfId="5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c r="AN1" s="326"/>
      <c r="AO1" s="326"/>
    </row>
    <row r="2" spans="1:41" s="58" customFormat="1" ht="20.25" x14ac:dyDescent="0.2">
      <c r="A2" s="235" t="s">
        <v>0</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row>
    <row r="3" spans="1:41" s="58" customFormat="1" ht="18.75" customHeight="1" x14ac:dyDescent="0.2">
      <c r="A3" s="303"/>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c r="AL3" s="303"/>
      <c r="AM3" s="303"/>
      <c r="AN3" s="303"/>
      <c r="AO3" s="303"/>
    </row>
    <row r="4" spans="1:41"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8" customFormat="1" ht="18.75" customHeight="1" x14ac:dyDescent="0.2">
      <c r="A6" s="303"/>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c r="AL6" s="303"/>
      <c r="AM6" s="303"/>
      <c r="AN6" s="303"/>
      <c r="AO6" s="303"/>
    </row>
    <row r="7" spans="1:41" s="58" customFormat="1" ht="18.75" customHeight="1" x14ac:dyDescent="0.2">
      <c r="A7" s="253" t="str">
        <f>IF(ISBLANK('1'!C13),CONCATENATE("В разделе 1 формы заполните показатель"," '",'1'!B13,"' "),'1'!C13)</f>
        <v>O_15.25.0295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3" customFormat="1" ht="15.75" customHeight="1" x14ac:dyDescent="0.2">
      <c r="A9" s="304"/>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row>
    <row r="10" spans="1:41" s="64" customFormat="1" ht="15" customHeight="1" x14ac:dyDescent="0.2">
      <c r="A10" s="253" t="str">
        <f>IF(ISBLANK('1'!C14),CONCATENATE("В разделе 1 формы заполните показатель"," '",'1'!B14,"' "),'1'!C14)</f>
        <v>Модернизация системы «CRM юридических лиц» в 2025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4" customFormat="1" ht="15" customHeight="1" x14ac:dyDescent="0.2">
      <c r="A12" s="305"/>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row>
    <row r="13" spans="1:41" s="64" customFormat="1" ht="21"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row>
    <row r="14" spans="1:41" s="64" customFormat="1" ht="21"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64" customFormat="1" ht="21" customHeight="1" x14ac:dyDescent="0.2">
      <c r="A15" s="250" t="s">
        <v>244</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row>
    <row r="16" spans="1:41"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3" t="s">
        <v>96</v>
      </c>
      <c r="B17" s="292" t="s">
        <v>105</v>
      </c>
      <c r="C17" s="293"/>
      <c r="D17" s="292" t="s">
        <v>91</v>
      </c>
      <c r="E17" s="293"/>
      <c r="F17" s="266" t="s">
        <v>23</v>
      </c>
      <c r="G17" s="267"/>
      <c r="H17" s="267"/>
      <c r="I17" s="268"/>
      <c r="J17" s="292" t="s">
        <v>106</v>
      </c>
      <c r="K17" s="293"/>
      <c r="L17" s="292" t="s">
        <v>34</v>
      </c>
      <c r="M17" s="293"/>
      <c r="N17" s="273" t="s">
        <v>92</v>
      </c>
      <c r="O17" s="292" t="s">
        <v>93</v>
      </c>
      <c r="P17" s="293"/>
      <c r="Q17" s="292" t="s">
        <v>94</v>
      </c>
      <c r="R17" s="293"/>
      <c r="S17" s="292" t="s">
        <v>89</v>
      </c>
      <c r="T17" s="293"/>
      <c r="U17" s="271" t="s">
        <v>290</v>
      </c>
      <c r="V17" s="272"/>
      <c r="W17" s="273" t="s">
        <v>148</v>
      </c>
      <c r="X17" s="273" t="s">
        <v>291</v>
      </c>
      <c r="Y17" s="271" t="s">
        <v>292</v>
      </c>
      <c r="Z17" s="272"/>
      <c r="AA17" s="278" t="s">
        <v>132</v>
      </c>
      <c r="AB17" s="279"/>
      <c r="AC17" s="278" t="s">
        <v>133</v>
      </c>
      <c r="AD17" s="279"/>
      <c r="AE17" s="275" t="s">
        <v>134</v>
      </c>
      <c r="AF17" s="266" t="s">
        <v>31</v>
      </c>
      <c r="AG17" s="267"/>
      <c r="AH17" s="268"/>
      <c r="AI17" s="266" t="s">
        <v>30</v>
      </c>
      <c r="AJ17" s="267"/>
      <c r="AK17" s="266" t="s">
        <v>236</v>
      </c>
      <c r="AL17" s="267"/>
      <c r="AM17" s="267"/>
      <c r="AN17" s="267"/>
      <c r="AO17" s="268"/>
    </row>
    <row r="18" spans="1:41" ht="216" customHeight="1" x14ac:dyDescent="0.25">
      <c r="A18" s="285"/>
      <c r="B18" s="294"/>
      <c r="C18" s="295"/>
      <c r="D18" s="294"/>
      <c r="E18" s="295"/>
      <c r="F18" s="266" t="s">
        <v>37</v>
      </c>
      <c r="G18" s="268"/>
      <c r="H18" s="266" t="s">
        <v>36</v>
      </c>
      <c r="I18" s="268"/>
      <c r="J18" s="294"/>
      <c r="K18" s="295"/>
      <c r="L18" s="294"/>
      <c r="M18" s="295"/>
      <c r="N18" s="285"/>
      <c r="O18" s="294"/>
      <c r="P18" s="295"/>
      <c r="Q18" s="294"/>
      <c r="R18" s="295"/>
      <c r="S18" s="294"/>
      <c r="T18" s="295"/>
      <c r="U18" s="300"/>
      <c r="V18" s="301"/>
      <c r="W18" s="274"/>
      <c r="X18" s="274"/>
      <c r="Y18" s="300"/>
      <c r="Z18" s="301"/>
      <c r="AA18" s="323"/>
      <c r="AB18" s="324"/>
      <c r="AC18" s="323"/>
      <c r="AD18" s="324"/>
      <c r="AE18" s="276"/>
      <c r="AF18" s="101" t="s">
        <v>272</v>
      </c>
      <c r="AG18" s="101" t="s">
        <v>273</v>
      </c>
      <c r="AH18" s="102" t="s">
        <v>88</v>
      </c>
      <c r="AI18" s="102" t="s">
        <v>29</v>
      </c>
      <c r="AJ18" s="102" t="s">
        <v>28</v>
      </c>
      <c r="AK18" s="273" t="s">
        <v>283</v>
      </c>
      <c r="AL18" s="269" t="s">
        <v>276</v>
      </c>
      <c r="AM18" s="269"/>
      <c r="AN18" s="270" t="s">
        <v>277</v>
      </c>
      <c r="AO18" s="270"/>
    </row>
    <row r="19" spans="1:41" ht="60" customHeight="1" x14ac:dyDescent="0.25">
      <c r="A19" s="274"/>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7"/>
      <c r="AF19" s="106" t="s">
        <v>274</v>
      </c>
      <c r="AG19" s="111" t="s">
        <v>274</v>
      </c>
      <c r="AH19" s="106" t="s">
        <v>274</v>
      </c>
      <c r="AI19" s="106" t="s">
        <v>274</v>
      </c>
      <c r="AJ19" s="106" t="s">
        <v>274</v>
      </c>
      <c r="AK19" s="274"/>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50" priority="1">
      <formula>CELL("защита",A1)</formula>
    </cfRule>
  </conditionalFormatting>
  <conditionalFormatting sqref="A21:AO1048576">
    <cfRule type="expression" dxfId="4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2024-10-29T15:23:09Z</dcterms:modified>
</cp:coreProperties>
</file>