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22C1CFA7-E2E0-40A8-96E1-E48C8E9C75AC}"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Y68" i="31" l="1"/>
  <c r="Y24" i="31"/>
  <c r="Y30" i="31"/>
  <c r="Y35" i="31" s="1"/>
  <c r="AA26" i="31"/>
  <c r="Y34" i="31"/>
  <c r="Y33" i="31"/>
  <c r="Y32" i="31"/>
  <c r="Y21" i="31" l="1"/>
  <c r="Y26" i="31"/>
  <c r="Y31" i="31" s="1"/>
  <c r="X24" i="31"/>
  <c r="X21" i="31" s="1"/>
  <c r="W26" i="31"/>
  <c r="Z26" i="31"/>
  <c r="X29" i="31"/>
  <c r="X34" i="31" s="1"/>
  <c r="X32" i="31"/>
  <c r="X33" i="31"/>
  <c r="X35" i="31"/>
  <c r="X68" i="31"/>
  <c r="X26" i="31" l="1"/>
  <c r="X31" i="31" s="1"/>
  <c r="T24" i="31"/>
  <c r="T21" i="31" s="1"/>
  <c r="S26" i="31"/>
  <c r="U26" i="31"/>
  <c r="V26" i="31"/>
  <c r="T29" i="31"/>
  <c r="T26" i="31" s="1"/>
  <c r="T31" i="31" s="1"/>
  <c r="T32" i="31"/>
  <c r="T33" i="31"/>
  <c r="T34" i="31"/>
  <c r="T35" i="31"/>
  <c r="T68" i="31"/>
  <c r="O26" i="31" l="1"/>
  <c r="N26" i="31"/>
  <c r="M26" i="31"/>
  <c r="L26" i="31"/>
  <c r="K26" i="31"/>
  <c r="J26" i="31"/>
  <c r="I26" i="31"/>
  <c r="AC80" i="31" l="1"/>
  <c r="E35" i="31"/>
  <c r="E34" i="31"/>
  <c r="H33" i="31"/>
  <c r="G33" i="31"/>
  <c r="F33" i="31"/>
  <c r="E33" i="31"/>
  <c r="D33" i="31"/>
  <c r="C33" i="31"/>
  <c r="H32" i="31"/>
  <c r="G32" i="31"/>
  <c r="F32" i="31"/>
  <c r="E32" i="31"/>
  <c r="D32" i="31"/>
  <c r="C32" i="31"/>
  <c r="E31" i="31"/>
  <c r="E26" i="31"/>
  <c r="E21" i="31"/>
  <c r="AD80" i="31"/>
  <c r="P68" i="31"/>
  <c r="AD68" i="31"/>
  <c r="D68" i="31" s="1"/>
  <c r="H68" i="31" s="1"/>
  <c r="AC68" i="31"/>
  <c r="C68" i="31" s="1"/>
  <c r="P35" i="31"/>
  <c r="AD33" i="31"/>
  <c r="AC33" i="31"/>
  <c r="P33" i="31"/>
  <c r="AD32" i="31"/>
  <c r="AC32" i="31"/>
  <c r="P32" i="31"/>
  <c r="AD29" i="31"/>
  <c r="AD34" i="31" s="1"/>
  <c r="AC29" i="31"/>
  <c r="AC34" i="31" s="1"/>
  <c r="P29" i="31"/>
  <c r="P26" i="31" s="1"/>
  <c r="P31" i="31" s="1"/>
  <c r="AB26" i="31"/>
  <c r="R26" i="31"/>
  <c r="Q26" i="31"/>
  <c r="P24" i="31"/>
  <c r="P21" i="31" s="1"/>
  <c r="F68" i="31" l="1"/>
  <c r="G68" i="31"/>
  <c r="C29" i="31"/>
  <c r="D29" i="31"/>
  <c r="P34" i="31"/>
  <c r="AC30" i="31"/>
  <c r="C30" i="31" s="1"/>
  <c r="AC24" i="31"/>
  <c r="C24" i="31" s="1"/>
  <c r="AD24" i="31"/>
  <c r="D24" i="31" s="1"/>
  <c r="H24" i="31" s="1"/>
  <c r="AD30" i="31"/>
  <c r="AC25" i="31"/>
  <c r="C25" i="31" s="1"/>
  <c r="D34" i="31" l="1"/>
  <c r="H29" i="31"/>
  <c r="H34" i="31" s="1"/>
  <c r="F25" i="31"/>
  <c r="G25" i="31"/>
  <c r="F30" i="31"/>
  <c r="F35" i="31" s="1"/>
  <c r="G30" i="31"/>
  <c r="G35" i="31" s="1"/>
  <c r="C34" i="31"/>
  <c r="G29" i="31"/>
  <c r="G34" i="31" s="1"/>
  <c r="F29" i="31"/>
  <c r="F24" i="31"/>
  <c r="G24" i="31"/>
  <c r="AD35" i="31"/>
  <c r="D30" i="31"/>
  <c r="H30" i="31" s="1"/>
  <c r="C35" i="31"/>
  <c r="C26" i="31"/>
  <c r="C31" i="31" s="1"/>
  <c r="AC35" i="31"/>
  <c r="AC26" i="31"/>
  <c r="AC31" i="31" s="1"/>
  <c r="C21" i="31"/>
  <c r="AC21" i="31"/>
  <c r="AD26" i="31"/>
  <c r="AD31" i="31" s="1"/>
  <c r="G26" i="31" l="1"/>
  <c r="G31" i="31" s="1"/>
  <c r="G21" i="31"/>
  <c r="F21" i="31"/>
  <c r="F34" i="31"/>
  <c r="F26" i="31"/>
  <c r="F31" i="31" s="1"/>
  <c r="H35" i="31"/>
  <c r="H26" i="31"/>
  <c r="H31" i="31" s="1"/>
  <c r="AD25" i="31"/>
  <c r="D25" i="31" s="1"/>
  <c r="H25" i="31" s="1"/>
  <c r="D35" i="31"/>
  <c r="D26" i="31"/>
  <c r="D31" i="31" s="1"/>
  <c r="AD21" i="31" l="1"/>
  <c r="D21" i="31"/>
  <c r="H21" i="31"/>
  <c r="AE68" i="31" l="1"/>
  <c r="AE34" i="31" l="1"/>
  <c r="AE26" i="31"/>
  <c r="C96" i="22" l="1"/>
  <c r="C97" i="22"/>
  <c r="AE35" i="31"/>
  <c r="AE33" i="31"/>
  <c r="AE32" i="31"/>
  <c r="AE31" i="31"/>
  <c r="A4" i="30" l="1"/>
  <c r="E47" i="16" l="1"/>
  <c r="F47" i="16"/>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<sst xmlns="http://schemas.openxmlformats.org/spreadsheetml/2006/main" count="3347" uniqueCount="589">
  <si>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</si>
  <si>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</si>
  <si>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</si>
  <si>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</si>
  <si>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</si>
  <si>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</si>
  <si>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</si>
  <si>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</si>
  <si>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</si>
  <si>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</si>
  <si>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</si>
  <si>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</si>
  <si>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</si>
  <si>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</si>
  <si>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</si>
  <si>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</si>
  <si>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</si>
  <si>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</si>
  <si>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</si>
  <si>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</si>
  <si>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</si>
  <si>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</si>
  <si>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</si>
  <si>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</si>
  <si>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</si>
  <si>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</si>
  <si>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</si>
  <si>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</si>
  <si>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</si>
  <si>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</si>
  <si>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</si>
  <si>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</si>
  <si>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</si>
  <si>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</si>
  <si>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</si>
  <si>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</si>
  <si>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</si>
  <si>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</si>
  <si>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</si>
  <si>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</si>
  <si>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</si>
  <si>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</si>
  <si>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</si>
  <si>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</si>
  <si>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</si>
  <si>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</si>
  <si>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</si>
  <si>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</si>
  <si>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</si>
  <si>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</si>
  <si>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</si>
  <si>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</si>
  <si>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</si>
  <si>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</si>
  <si>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</si>
  <si>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</si>
  <si>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</si>
  <si>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</si>
  <si>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</si>
  <si>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</si>
  <si>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</si>
  <si>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</si>
  <si>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</si>
  <si>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</si>
  <si>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</si>
  <si>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</si>
  <si>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</si>
  <si>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</si>
  <si>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</si>
  <si>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</si>
  <si>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</si>
  <si>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</si>
  <si>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</si>
  <si>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</si>
  <si>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</si>
  <si>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</si>
  <si>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</si>
  <si>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</si>
  <si>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</si>
  <si>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</si>
  <si>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</si>
  <si>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</si>
  <si>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</si>
  <si>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</si>
  <si>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</si>
  <si>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</si>
  <si>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</si>
  <si>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</si>
  <si>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</si>
  <si>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</si>
  <si>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</si>
  <si>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</si>
  <si>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</si>
  <si>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</si>
  <si>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</si>
  <si>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</si>
  <si>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</si>
  <si>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</si>
  <si>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</si>
  <si>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</si>
  <si>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</si>
  <si>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</si>
  <si>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</si>
  <si>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</si>
  <si>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</si>
  <si>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</si>
  <si>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</si>
  <si>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</si>
  <si>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</si>
  <si>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</si>
  <si>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</si>
  <si>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</si>
  <si>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</si>
  <si>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</si>
  <si>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</si>
  <si>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</si>
  <si>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</si>
  <si>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</si>
  <si>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</si>
  <si>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</si>
  <si>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</si>
  <si>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</si>
  <si>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</si>
  <si>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</si>
  <si>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</si>
  <si>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</si>
  <si>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</si>
  <si>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</si>
  <si>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</si>
  <si>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</si>
  <si>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</si>
  <si>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</si>
  <si>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</si>
  <si>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</si>
  <si>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</si>
  <si>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</si>
  <si>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</si>
  <si>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</si>
  <si>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</si>
  <si>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</si>
  <si>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</si>
  <si>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</si>
  <si>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</si>
  <si>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</si>
  <si>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</si>
  <si>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</si>
  <si>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</si>
  <si>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</si>
  <si>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</si>
  <si>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</si>
  <si>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</si>
  <si>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</si>
  <si>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</si>
  <si>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</si>
  <si>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</si>
  <si>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</si>
  <si>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</si>
  <si>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</si>
  <si>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</si>
  <si>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</si>
  <si>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</si>
  <si>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</si>
  <si>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</si>
  <si>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</si>
  <si>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</si>
  <si>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</si>
  <si>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</si>
  <si>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</si>
  <si>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</si>
  <si>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</si>
  <si>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</si>
  <si>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</si>
  <si>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</si>
  <si>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</si>
  <si>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</si>
  <si>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</si>
  <si>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</si>
  <si>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</si>
  <si>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</si>
  <si>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</si>
  <si>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</si>
  <si>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</si>
  <si>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</si>
  <si>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</si>
  <si>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</si>
  <si>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</si>
  <si>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</si>
  <si>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</si>
  <si>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</si>
  <si>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</si>
  <si>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</si>
  <si>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</si>
  <si>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</si>
  <si>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</si>
  <si>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</si>
  <si>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</si>
  <si>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</si>
  <si>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</si>
  <si>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</si>
  <si>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</si>
  <si>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</si>
  <si>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</si>
  <si>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</si>
  <si>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</si>
  <si>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</si>
  <si>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</si>
  <si>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</si>
  <si>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</si>
  <si>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</si>
  <si>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</si>
  <si>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</si>
  <si>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</si>
  <si>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</si>
  <si>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</si>
  <si>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</si>
  <si>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</si>
  <si>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</si>
  <si>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</si>
  <si>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</si>
  <si>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</si>
  <si>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</si>
  <si>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</si>
  <si>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</si>
  <si>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</si>
  <si>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</si>
  <si>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</si>
  <si>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</si>
  <si>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</si>
  <si>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</si>
  <si>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</si>
  <si>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</si>
  <si>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</si>
  <si>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</si>
  <si>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</si>
  <si>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</si>
  <si>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</si>
  <si>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</si>
  <si>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</si>
  <si>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</si>
  <si>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</si>
  <si>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</si>
  <si>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</si>
  <si>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</si>
  <si>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</si>
  <si>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</si>
  <si>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</si>
  <si>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</si>
  <si>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</si>
  <si>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</si>
  <si>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</si>
  <si>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</si>
  <si>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</si>
  <si>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</si>
  <si>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</si>
  <si>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</si>
  <si>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</si>
  <si>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</si>
  <si>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</si>
  <si>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</si>
  <si>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</si>
  <si>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</si>
  <si>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</si>
  <si>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</si>
  <si>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</si>
  <si>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</si>
  <si>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</si>
  <si>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</si>
  <si>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</si>
  <si>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</si>
  <si>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</si>
  <si>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</si>
  <si>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</si>
  <si>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</si>
  <si>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</si>
  <si>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</si>
  <si>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</si>
  <si>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</si>
  <si>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</si>
  <si>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</si>
  <si>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</si>
  <si>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</si>
  <si>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</si>
  <si>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</si>
  <si>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</si>
  <si>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</si>
  <si>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</si>
  <si>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</si>
  <si>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</si>
  <si>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</si>
  <si>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</si>
  <si>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</si>
  <si>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</si>
  <si>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</si>
  <si>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</si>
  <si>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</si>
  <si>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</si>
  <si>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</si>
  <si>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</si>
  <si>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</si>
  <si>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</si>
  <si>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</si>
  <si>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</si>
  <si>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</si>
  <si>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</si>
  <si>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</si>
  <si>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</si>
  <si>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</si>
  <si>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</si>
  <si>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</si>
  <si>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</si>
  <si>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</si>
  <si>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</si>
  <si>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</si>
  <si>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</si>
  <si>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</si>
  <si>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</si>
  <si>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</si>
  <si>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</si>
  <si>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</si>
  <si>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</si>
  <si>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</si>
  <si>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</si>
  <si>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</si>
  <si>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</si>
  <si>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</si>
  <si>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</si>
  <si>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</si>
  <si>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</si>
  <si>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</si>
  <si>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</si>
  <si>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</si>
  <si>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</si>
  <si>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</si>
  <si>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</si>
  <si>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</si>
  <si>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</si>
  <si>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</si>
  <si>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</si>
  <si>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</si>
  <si>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</si>
  <si>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</si>
  <si>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</si>
  <si>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</si>
  <si>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</si>
  <si>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</si>
  <si>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</si>
  <si>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</si>
  <si>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</si>
  <si>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</si>
  <si>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</si>
  <si>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</si>
  <si>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</si>
  <si>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</si>
  <si>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</si>
  <si>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</si>
  <si>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</si>
  <si>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</si>
  <si>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</si>
  <si>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</si>
  <si>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</si>
  <si>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</si>
  <si>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</si>
  <si>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</si>
  <si>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</si>
  <si>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</si>
  <si>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</si>
  <si>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</si>
  <si>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</si>
  <si>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</si>
  <si>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</si>
  <si>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</si>
  <si>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</si>
  <si>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</si>
  <si>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</si>
  <si>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</si>
  <si>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</si>
  <si>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</si>
  <si>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</si>
  <si>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</si>
  <si>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</si>
  <si>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</si>
  <si>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</si>
  <si>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</si>
  <si>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</si>
  <si>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</si>
  <si>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</si>
  <si>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</si>
  <si>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</si>
  <si>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</si>
  <si>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</si>
  <si>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</si>
  <si>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</si>
  <si>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</si>
  <si>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</si>
  <si>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</si>
  <si>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</si>
  <si>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</si>
  <si>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</si>
  <si>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</si>
  <si>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</si>
  <si>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</si>
  <si>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</si>
  <si>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</si>
  <si>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</si>
  <si>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</si>
  <si>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</si>
  <si>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</si>
  <si>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</si>
  <si>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</si>
  <si>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</si>
  <si>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</si>
  <si>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</si>
  <si>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</si>
  <si>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</si>
  <si>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</si>
  <si>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</si>
  <si>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</si>
  <si>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</si>
  <si>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</si>
  <si>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</si>
  <si>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</si>
  <si>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</si>
  <si>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</si>
  <si>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</si>
  <si>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</si>
  <si>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</si>
  <si>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</si>
  <si>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</si>
  <si>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</si>
  <si>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</si>
  <si>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</si>
  <si>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</si>
  <si>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</si>
  <si>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</si>
  <si>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</si>
  <si>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</si>
  <si>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</si>
  <si>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</si>
  <si>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</si>
  <si>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</si>
  <si>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</si>
  <si>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</si>
  <si>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</si>
  <si>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</si>
  <si>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</si>
  <si>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</si>
  <si>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</si>
  <si>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</si>
  <si>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</si>
  <si>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</si>
  <si>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</si>
  <si>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</si>
  <si>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</si>
  <si>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</si>
  <si>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</si>
  <si>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</si>
  <si>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</si>
  <si>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</si>
  <si>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</si>
  <si>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</si>
  <si>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</si>
  <si>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</si>
  <si>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</si>
  <si>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</si>
  <si>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</si>
  <si>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</si>
  <si>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</si>
  <si>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</si>
  <si>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</si>
  <si>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</si>
  <si>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</si>
  <si>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</si>
  <si>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</si>
  <si>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</si>
  <si>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</si>
  <si>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</si>
  <si>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</si>
  <si>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</si>
  <si>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</si>
  <si>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</si>
  <si>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</si>
  <si>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</si>
  <si>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</si>
  <si>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</si>
  <si>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</si>
  <si>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</si>
  <si>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</si>
  <si>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</si>
  <si>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</si>
  <si>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</si>
  <si>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</si>
  <si>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</si>
  <si>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</si>
  <si>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</si>
  <si>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</si>
  <si>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</si>
  <si>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</si>
  <si>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</si>
  <si>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</si>
  <si>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</si>
  <si>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</si>
  <si>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</si>
  <si>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</si>
  <si>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</si>
  <si>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</si>
  <si>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</si>
  <si>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</si>
  <si>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</si>
  <si>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</si>
  <si>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</si>
  <si>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</si>
  <si>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</si>
  <si>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</si>
  <si>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</si>
  <si>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</si>
  <si>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</si>
  <si>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</si>
  <si>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</si>
  <si>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</si>
  <si>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</si>
  <si>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</si>
  <si>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</si>
  <si>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</si>
  <si>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</si>
  <si>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</si>
  <si>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</si>
  <si>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</si>
  <si>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</si>
  <si>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</si>
  <si>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</si>
  <si>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</si>
  <si>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</si>
  <si>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</si>
  <si>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</si>
  <si>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</si>
  <si>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</si>
  <si>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</si>
  <si>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</si>
  <si>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</si>
  <si>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</si>
  <si>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</si>
  <si>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</si>
  <si>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</si>
  <si>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</si>
  <si>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</si>
  <si>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</si>
  <si>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</si>
  <si>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</si>
  <si>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</si>
  <si>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</si>
  <si>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</si>
  <si>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</si>
  <si>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</si>
  <si>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</si>
  <si>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</si>
  <si>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</si>
  <si>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</si>
  <si>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</si>
  <si>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</si>
  <si>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</si>
  <si>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</si>
  <si>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</si>
  <si>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</si>
  <si>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</si>
  <si>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</si>
  <si>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не требуется</t>
  </si>
  <si>
    <t>Планируемый на 01.01.2023</t>
  </si>
  <si>
    <t>Ключевые параметры экосистемы: 
•	максимально возможный набор сервисов с удобным интерфейсом и решением всех вопросов в «одном окне»,
•	формирование у клиента привычки использования сервисов компании, частота использования онлайн сервиса компании (в идеале ежедневный контакт),
•	привыкание к интерфейсу экосистемы, нежелание клиента уходить в онлайн канал другой компании.
Например, уже сейчас почти 80% клиентов ЭСК и ЕИРЦ выбирают каналы сторонних компаний (внешних платёжных агентов) для оплаты счетов за электроэнергию, при этом 42% всех оплат за электроэнергию идёт через ПАО «Сбербанк». Стратегическая задача – создать свою экосистему с уникальным торговым предложением (далее - УТП), сформировать свою стабильную клиентскую базу. В рамках перехода АО «ПСК» на единую Платформу будут осуществлены работы по развитию систем, относящихся к цифровым каналам взаимодействия с клиентами: личные кабинеты физических и юридических лиц (веб-версии и мобильные приложения), сайт Общества. 
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Только несколько компаний имеют мобильное приложение (далее - МП).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2. Клиентские сервисы в ЭСК и ЕИРЦ проектировались с учётом требований множества бизнес-заказчиков, без глубокого анализа пожеланий клиента.</t>
  </si>
  <si>
    <t>Модернизация существующих НМА в виде ЛКК, сайта и других имеющихся цифровых каналов будет осуществляться с учётом региональных особенностей. Сами ИТ-средства взаимодействия с клиентами реализованы в виде гибкой наращиваемой платформы для последующего включения вновь появляющихся в ИТ-ландшафте клиентских сервисов, которые охватывают такие каналы взаимодействия как сайты, ЛКК, мобильное приложение, терминалы обслуживания.
В рамках проекта проведено детальное исследование и анализ клиентского опыта пользования каналами коммуникации компаний, входящих в группу Интер РАО, а также анализ аналогичного опыта из смежных областей, включая, в том числе, банки и телеком операторов. Также проанализированы мировые и российские тенденции клиентского поведения с целью формирования облика перспективной клиентской экосистемы, направленной на максимальный охват, удержание, конверсию и развитие клиентского взаимодействия в соответствии с целями, стоящими перед Группой в целом и ее подразделениями и ДО в частности.
Модернизация существующего нематериального актива в виде ЛКК, сайта и других имеющихся цифровых каналов включает в себя расширение функциональных возможностей в соответствии с требованиями, а также изменениями федерального и регионального законодательства.</t>
  </si>
  <si>
    <t>Модернизация существующего нематериального актива в виде ЛКК, сайта и других имеющихся цифровых каналов, охватывающих все точки онлайн-взаимодействия с клиентом Группы, поддерживающей единый подход к взаимодействию с клиентами в части дизайна, сценариев взаимодействия, функционала и клиентского опыта.</t>
  </si>
  <si>
    <t>Задачами модернизации являются:
- Создание конкурентоспособного, унифицированного, цифрового пространства взаимодействия с клиентами ФЛ в ЭСК и ЕИРЦ Группы, посредством личного кабинета, корпоративного сайта и мобильного приложения, а также терминала обслуживания клиентов. 
- Создание аналога офлайн канала в цифровом канале, функционально покрывающего все возможности, доступные клиенту в офлайн канале взаимодействия. 
- Внедрение в Группе решения класса Enabler (ИТ платформа или решение, открывающее новые возможности) для развития основной деятельности в части обслуживания абонентов и для развития коммерческих сервисов посредством централизации управления цифровыми каналами продаж и обслуживания.
- Централизация функций развития, управления и монетизации цифровых каналов обслуживания клиентов подразумевает централизацию и унификацию инструментов взаимодействия с клиентами.  Для этой цели создается единый цифровой канал взаимодействия с клиентами Группы, тем самым обеспечивается централизация управления данным каналом и открываются новые возможности по развитию коммерческих сервисов и повышению удовлетворённости клиентов.
- Кратное сокращение количества каналов обслуживания и используемых платформ и подрядчиков, оптимизация ежегодных затрат на создание и поддержку цифровых каналов продаж, обслуживания и взаимодействия с клиентом.
- Из соображений конкурентоспособности с аналогичными решениями, предоставленными на рынке (средства оплаты, передачи показаний, покупки продуктов и заказа услуг, получения скидок на оплату и т.д.), сокращение сроков модернизации НМА для всех ДО.</t>
  </si>
  <si>
    <t>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t>
  </si>
  <si>
    <t>1.2.3 Модернизация, техническое перевооружение информационно-вычислительных систем</t>
  </si>
  <si>
    <t>этапы не предусмотрены</t>
  </si>
  <si>
    <t>Инвестиции в объект не осуществлялись. Объект не принят к бухгалтерскому учёту</t>
  </si>
  <si>
    <t>Коммерческое предложение:
КП_Платформа_Клиент-Онлайн_ПСК_—_29.09.docx</t>
  </si>
  <si>
    <t>закупка не проведена</t>
  </si>
  <si>
    <t>2025 год</t>
  </si>
  <si>
    <t>2026 год</t>
  </si>
  <si>
    <t>2027 год</t>
  </si>
  <si>
    <t>Фактическое значение на 01.01.2023</t>
  </si>
  <si>
    <t>Новый проект</t>
  </si>
  <si>
    <t>O_15.27.0390</t>
  </si>
  <si>
    <t>Развитие каналов взаимодействия с клиентами в 2027 году, объект НМА 1 шт.</t>
  </si>
  <si>
    <t>Полная стоимость составляющих проекта (без деления на регионы присутствия): 9 391 тыс. рублей</t>
  </si>
  <si>
    <t>Ленинградская область</t>
  </si>
  <si>
    <t>Все МР Ленинградской области</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</si>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</sst>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27">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S24" t="str">
            <v>нд</v>
          </cell>
        </row>
        <row r="29">
          <cell r="K29" t="str">
            <v>нд</v>
          </cell>
          <cell r="O29" t="str">
            <v>нд</v>
          </cell>
          <cell r="S29" t="str">
            <v>нд</v>
          </cell>
        </row>
        <row r="55">
          <cell r="K55" t="str">
            <v>нд</v>
          </cell>
          <cell r="O55" t="str">
            <v>нд</v>
          </cell>
          <cell r="S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9">
          <cell r="B69" t="str">
            <v>проблемы отсутствуют</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sheetData sheetId="2"/>
      <sheetData sheetId="3">
        <row r="23">
          <cell r="F23">
            <v>2517.4128068310583</v>
          </cell>
          <cell r="K23">
            <v>2097.8440056925492</v>
          </cell>
          <cell r="P23">
            <v>2097.8440056925492</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3.140625" style="72" customWidth="1"/>
    <col min="7" max="16384" width="9.140625" style="72"/>
  </cols>
  <sheetData>
    <row r="1" spans="1:6" ht="15.75" x14ac:dyDescent="0.25">
      <c r="A1" s="235" t="s">
        <v>429</v>
      </c>
      <c r="B1" s="235"/>
      <c r="C1" s="235"/>
      <c r="D1" s="91"/>
      <c r="E1" s="91"/>
      <c r="F1" s="91"/>
    </row>
    <row r="2" spans="1:6" ht="20.25" x14ac:dyDescent="0.25">
      <c r="A2" s="236" t="s">
        <v>413</v>
      </c>
      <c r="B2" s="236"/>
      <c r="C2" s="236"/>
      <c r="D2" s="91"/>
      <c r="E2" s="91"/>
      <c r="F2" s="91"/>
    </row>
    <row r="3" spans="1:6" ht="18.75" x14ac:dyDescent="0.25">
      <c r="A3" s="237"/>
      <c r="B3" s="237"/>
      <c r="C3" s="237"/>
      <c r="D3" s="91"/>
      <c r="E3" s="91"/>
      <c r="F3" s="91"/>
    </row>
    <row r="4" spans="1:6" x14ac:dyDescent="0.25">
      <c r="A4" s="238" t="s">
        <v>439</v>
      </c>
      <c r="B4" s="238"/>
      <c r="C4" s="238"/>
      <c r="D4" s="91"/>
      <c r="E4" s="91"/>
      <c r="F4" s="91"/>
    </row>
    <row r="5" spans="1:6" ht="15.75" x14ac:dyDescent="0.25">
      <c r="A5" s="239" t="s">
        <v>414</v>
      </c>
      <c r="B5" s="239"/>
      <c r="C5" s="239"/>
      <c r="D5" s="91"/>
      <c r="E5" s="91"/>
      <c r="F5" s="91"/>
    </row>
    <row r="6" spans="1:6" ht="15.75" x14ac:dyDescent="0.25">
      <c r="A6" s="232"/>
      <c r="B6" s="232"/>
      <c r="C6" s="232"/>
      <c r="D6" s="91"/>
      <c r="E6" s="91"/>
      <c r="F6" s="91"/>
    </row>
    <row r="7" spans="1:6" ht="15.75" x14ac:dyDescent="0.25">
      <c r="A7" s="234">
        <v>7841322249</v>
      </c>
      <c r="B7" s="234"/>
      <c r="C7" s="234"/>
      <c r="D7" s="91"/>
      <c r="E7" s="91"/>
      <c r="F7" s="91"/>
    </row>
    <row r="8" spans="1:6" ht="15.75" x14ac:dyDescent="0.25">
      <c r="A8" s="232" t="s">
        <v>418</v>
      </c>
      <c r="B8" s="232"/>
      <c r="C8" s="232"/>
      <c r="D8" s="91"/>
      <c r="E8" s="91"/>
      <c r="F8" s="91"/>
    </row>
    <row r="9" spans="1:6" ht="15.75" x14ac:dyDescent="0.25">
      <c r="A9" s="89"/>
      <c r="B9" s="89"/>
      <c r="C9" s="89"/>
      <c r="D9" s="91"/>
      <c r="E9" s="91"/>
      <c r="F9" s="91"/>
    </row>
    <row r="10" spans="1:6" ht="18.75" x14ac:dyDescent="0.25">
      <c r="A10" s="231" t="s">
        <v>419</v>
      </c>
      <c r="B10" s="231"/>
      <c r="C10" s="231"/>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420</v>
      </c>
      <c r="C13" s="1" t="s">
        <v>582</v>
      </c>
      <c r="D13" s="91"/>
      <c r="E13" s="91"/>
      <c r="F13" s="91"/>
    </row>
    <row r="14" spans="1:6" ht="66.75" customHeight="1" x14ac:dyDescent="0.25">
      <c r="A14" s="86">
        <v>2</v>
      </c>
      <c r="B14" s="87" t="s">
        <v>421</v>
      </c>
      <c r="C14" s="1" t="s">
        <v>583</v>
      </c>
      <c r="D14" s="91"/>
      <c r="E14" s="91"/>
      <c r="F14" s="91"/>
    </row>
    <row r="15" spans="1:6" ht="15.75" x14ac:dyDescent="0.25">
      <c r="A15" s="86">
        <v>3</v>
      </c>
      <c r="B15" s="87" t="s">
        <v>422</v>
      </c>
      <c r="C15" s="1">
        <v>2024</v>
      </c>
      <c r="D15" s="91"/>
      <c r="E15" s="91"/>
      <c r="F15" s="91"/>
    </row>
    <row r="16" spans="1:6" ht="47.25" x14ac:dyDescent="0.25">
      <c r="A16" s="86">
        <v>4</v>
      </c>
      <c r="B16" s="87" t="s">
        <v>423</v>
      </c>
      <c r="C16" s="1" t="s">
        <v>440</v>
      </c>
      <c r="D16" s="91"/>
      <c r="E16" s="91"/>
      <c r="F16" s="91"/>
    </row>
    <row r="17" spans="1:6" ht="47.25" x14ac:dyDescent="0.25">
      <c r="A17" s="86">
        <v>5</v>
      </c>
      <c r="B17" s="87" t="s">
        <v>424</v>
      </c>
      <c r="C17" s="1" t="s">
        <v>440</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33" t="s">
        <v>427</v>
      </c>
      <c r="B20" s="233"/>
      <c r="C20" s="233"/>
      <c r="D20" s="233"/>
      <c r="E20" s="233"/>
      <c r="F20" s="233"/>
    </row>
    <row r="21" spans="1:6" ht="63" x14ac:dyDescent="0.25">
      <c r="A21" s="88" t="s">
        <v>96</v>
      </c>
      <c r="B21" s="88" t="s">
        <v>430</v>
      </c>
      <c r="C21" s="88" t="s">
        <v>431</v>
      </c>
      <c r="D21" s="88" t="s">
        <v>428</v>
      </c>
      <c r="E21" s="88" t="s">
        <v>425</v>
      </c>
      <c r="F21" s="88" t="s">
        <v>426</v>
      </c>
    </row>
    <row r="22" spans="1:6" x14ac:dyDescent="0.25">
      <c r="A22" s="8"/>
      <c r="B22" s="8"/>
      <c r="C22" s="8"/>
      <c r="D22" s="8"/>
      <c r="E22" s="8"/>
      <c r="F22" s="8"/>
    </row>
    <row r="23" spans="1:6" x14ac:dyDescent="0.25">
      <c r="A23" s="8"/>
      <c r="B23" s="8"/>
      <c r="C23" s="8"/>
      <c r="D23" s="8"/>
      <c r="E23" s="8"/>
      <c r="F23"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26" priority="29">
      <formula>ISBLANK($A$4)</formula>
    </cfRule>
  </conditionalFormatting>
  <conditionalFormatting sqref="A7:C7">
    <cfRule type="expression" dxfId="125" priority="23">
      <formula>ISBLANK($A$7)</formula>
    </cfRule>
  </conditionalFormatting>
  <conditionalFormatting sqref="C13 C15">
    <cfRule type="expression" dxfId="124" priority="22">
      <formula>ISBLANK(C13)</formula>
    </cfRule>
  </conditionalFormatting>
  <conditionalFormatting sqref="C16:C17">
    <cfRule type="expression" dxfId="123" priority="2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4:B14 D14:XFD14 A15:XFD1048576">
    <cfRule type="expression" dxfId="122" priority="17">
      <formula>CELL("защита",A1)</formula>
    </cfRule>
  </conditionalFormatting>
  <conditionalFormatting sqref="A22:F1048576">
    <cfRule type="expression" dxfId="121" priority="18">
      <formula>ISBLANK(A22)</formula>
    </cfRule>
  </conditionalFormatting>
  <conditionalFormatting sqref="C14">
    <cfRule type="expression" dxfId="120" priority="12">
      <formula>ISBLANK(C14)</formula>
    </cfRule>
  </conditionalFormatting>
  <conditionalFormatting sqref="C14">
    <cfRule type="expression" dxfId="119" priority="1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row>
    <row r="2" spans="1:37"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7"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57" customFormat="1" ht="18.75" customHeight="1" x14ac:dyDescent="0.2">
      <c r="A7" s="250" t="str">
        <f>IF(ISBLANK('1'!C13),CONCATENATE("В разделе 1 формы заполните показатель"," '",'1'!B13,"' "),'1'!C13)</f>
        <v>O_15.27.0390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row>
    <row r="10" spans="1:37" s="63" customFormat="1" ht="18.75" x14ac:dyDescent="0.2">
      <c r="A10" s="250" t="str">
        <f>IF(ISBLANK('1'!C14),CONCATENATE("В разделе 1 формы заполните показатель"," '",'1'!B14,"' "),'1'!C14)</f>
        <v>Развитие каналов взаимодействия с клиентами в 2027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row>
    <row r="13" spans="1:37" s="63" customFormat="1" ht="24.7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s="63" customFormat="1" ht="24.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s="63" customFormat="1" ht="24.75" customHeight="1" x14ac:dyDescent="0.2">
      <c r="A15" s="265" t="s">
        <v>245</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row>
    <row r="16" spans="1:37" s="76" customFormat="1" ht="21" customHeight="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row>
    <row r="17" spans="1:131" ht="85.5" customHeight="1" x14ac:dyDescent="0.25">
      <c r="A17" s="266" t="s">
        <v>96</v>
      </c>
      <c r="B17" s="278" t="s">
        <v>150</v>
      </c>
      <c r="C17" s="279"/>
      <c r="D17" s="282" t="s">
        <v>156</v>
      </c>
      <c r="E17" s="282"/>
      <c r="F17" s="282"/>
      <c r="G17" s="282"/>
      <c r="H17" s="282"/>
      <c r="I17" s="269" t="s">
        <v>151</v>
      </c>
      <c r="J17" s="269" t="s">
        <v>35</v>
      </c>
      <c r="K17" s="278" t="s">
        <v>106</v>
      </c>
      <c r="L17" s="279"/>
      <c r="M17" s="278" t="s">
        <v>104</v>
      </c>
      <c r="N17" s="279"/>
      <c r="O17" s="278" t="s">
        <v>34</v>
      </c>
      <c r="P17" s="279"/>
      <c r="Q17" s="282" t="s">
        <v>33</v>
      </c>
      <c r="R17" s="283" t="s">
        <v>145</v>
      </c>
      <c r="S17" s="283"/>
      <c r="T17" s="283"/>
      <c r="U17" s="283"/>
      <c r="V17" s="283" t="s">
        <v>147</v>
      </c>
      <c r="W17" s="283"/>
      <c r="X17" s="283"/>
      <c r="Y17" s="283"/>
      <c r="Z17" s="269" t="s">
        <v>148</v>
      </c>
      <c r="AA17" s="269" t="s">
        <v>149</v>
      </c>
      <c r="AB17" s="284" t="s">
        <v>31</v>
      </c>
      <c r="AC17" s="285"/>
      <c r="AD17" s="286"/>
      <c r="AE17" s="284" t="s">
        <v>30</v>
      </c>
      <c r="AF17" s="285"/>
      <c r="AG17" s="284" t="s">
        <v>236</v>
      </c>
      <c r="AH17" s="285"/>
      <c r="AI17" s="285"/>
      <c r="AJ17" s="285"/>
      <c r="AK17" s="286"/>
    </row>
    <row r="18" spans="1:131" ht="204.75" customHeight="1" x14ac:dyDescent="0.25">
      <c r="A18" s="267"/>
      <c r="B18" s="280"/>
      <c r="C18" s="281"/>
      <c r="D18" s="269" t="s">
        <v>293</v>
      </c>
      <c r="E18" s="282" t="s">
        <v>294</v>
      </c>
      <c r="F18" s="282"/>
      <c r="G18" s="325" t="s">
        <v>295</v>
      </c>
      <c r="H18" s="326"/>
      <c r="I18" s="270"/>
      <c r="J18" s="270"/>
      <c r="K18" s="280"/>
      <c r="L18" s="281"/>
      <c r="M18" s="280"/>
      <c r="N18" s="281"/>
      <c r="O18" s="280"/>
      <c r="P18" s="281"/>
      <c r="Q18" s="282"/>
      <c r="R18" s="282" t="s">
        <v>278</v>
      </c>
      <c r="S18" s="282"/>
      <c r="T18" s="325" t="s">
        <v>296</v>
      </c>
      <c r="U18" s="326"/>
      <c r="V18" s="283" t="s">
        <v>146</v>
      </c>
      <c r="W18" s="283"/>
      <c r="X18" s="284" t="s">
        <v>297</v>
      </c>
      <c r="Y18" s="286"/>
      <c r="Z18" s="277"/>
      <c r="AA18" s="270"/>
      <c r="AB18" s="100" t="s">
        <v>272</v>
      </c>
      <c r="AC18" s="100" t="s">
        <v>273</v>
      </c>
      <c r="AD18" s="101" t="s">
        <v>88</v>
      </c>
      <c r="AE18" s="101" t="s">
        <v>29</v>
      </c>
      <c r="AF18" s="101" t="s">
        <v>28</v>
      </c>
      <c r="AG18" s="269" t="s">
        <v>283</v>
      </c>
      <c r="AH18" s="283" t="s">
        <v>276</v>
      </c>
      <c r="AI18" s="283"/>
      <c r="AJ18" s="282" t="s">
        <v>277</v>
      </c>
      <c r="AK18" s="282"/>
    </row>
    <row r="19" spans="1:131" ht="51.75" customHeight="1" x14ac:dyDescent="0.25">
      <c r="A19" s="268"/>
      <c r="B19" s="101" t="s">
        <v>274</v>
      </c>
      <c r="C19" s="101" t="s">
        <v>275</v>
      </c>
      <c r="D19" s="277"/>
      <c r="E19" s="101" t="s">
        <v>274</v>
      </c>
      <c r="F19" s="101" t="s">
        <v>275</v>
      </c>
      <c r="G19" s="110" t="s">
        <v>217</v>
      </c>
      <c r="H19" s="111" t="s">
        <v>187</v>
      </c>
      <c r="I19" s="277"/>
      <c r="J19" s="277"/>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77"/>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98" priority="1">
      <formula>CELL("защита",A1)</formula>
    </cfRule>
  </conditionalFormatting>
  <conditionalFormatting sqref="A21:AK1048576">
    <cfRule type="expression" dxfId="97"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48"/>
      <c r="B1" s="248"/>
      <c r="C1" s="248"/>
      <c r="D1" s="248"/>
      <c r="E1" s="248"/>
      <c r="F1" s="248"/>
      <c r="G1" s="248"/>
      <c r="H1" s="248"/>
      <c r="I1" s="248"/>
      <c r="J1" s="248"/>
      <c r="K1" s="248"/>
      <c r="L1" s="248"/>
      <c r="M1" s="248"/>
      <c r="N1" s="248"/>
      <c r="O1" s="248"/>
    </row>
    <row r="2" spans="1:26" s="57" customFormat="1" ht="20.25" x14ac:dyDescent="0.2">
      <c r="A2" s="236" t="s">
        <v>0</v>
      </c>
      <c r="B2" s="236"/>
      <c r="C2" s="236"/>
      <c r="D2" s="236"/>
      <c r="E2" s="236"/>
      <c r="F2" s="236"/>
      <c r="G2" s="236"/>
      <c r="H2" s="236"/>
      <c r="I2" s="236"/>
      <c r="J2" s="236"/>
      <c r="K2" s="236"/>
      <c r="L2" s="236"/>
      <c r="M2" s="236"/>
      <c r="N2" s="236"/>
      <c r="O2" s="236"/>
      <c r="P2" s="53"/>
      <c r="Q2" s="53"/>
      <c r="R2" s="53"/>
      <c r="S2" s="53"/>
      <c r="T2" s="53"/>
      <c r="U2" s="53"/>
      <c r="V2" s="53"/>
      <c r="W2" s="53"/>
      <c r="X2" s="53"/>
      <c r="Y2" s="53"/>
      <c r="Z2" s="53"/>
    </row>
    <row r="3" spans="1:26" s="57" customFormat="1" ht="18.75" x14ac:dyDescent="0.2">
      <c r="A3" s="260"/>
      <c r="B3" s="260"/>
      <c r="C3" s="260"/>
      <c r="D3" s="260"/>
      <c r="E3" s="260"/>
      <c r="F3" s="260"/>
      <c r="G3" s="260"/>
      <c r="H3" s="260"/>
      <c r="I3" s="260"/>
      <c r="J3" s="260"/>
      <c r="K3" s="260"/>
      <c r="L3" s="260"/>
      <c r="M3" s="260"/>
      <c r="N3" s="260"/>
      <c r="O3" s="260"/>
      <c r="P3" s="53"/>
      <c r="Q3" s="53"/>
      <c r="R3" s="53"/>
      <c r="S3" s="53"/>
      <c r="T3" s="53"/>
      <c r="U3" s="53"/>
      <c r="V3" s="53"/>
      <c r="W3" s="53"/>
      <c r="X3" s="53"/>
      <c r="Y3" s="53"/>
      <c r="Z3" s="53"/>
    </row>
    <row r="4" spans="1:26" s="57" customFormat="1" ht="18.75" x14ac:dyDescent="0.2">
      <c r="A4" s="250" t="str">
        <f>IF(ISBLANK('[1]1'!A4:C4),CONCATENATE("На вкладке 1 этого файла заполните показатель"," '",'[1]1'!A5:C5,"' "),'[1]1'!A4:C4)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c r="Y4" s="53"/>
      <c r="Z4" s="53"/>
    </row>
    <row r="5" spans="1:26" s="57" customFormat="1" ht="18.75" x14ac:dyDescent="0.2">
      <c r="A5" s="245" t="s">
        <v>414</v>
      </c>
      <c r="B5" s="245"/>
      <c r="C5" s="245"/>
      <c r="D5" s="245"/>
      <c r="E5" s="245"/>
      <c r="F5" s="245"/>
      <c r="G5" s="245"/>
      <c r="H5" s="245"/>
      <c r="I5" s="245"/>
      <c r="J5" s="245"/>
      <c r="K5" s="245"/>
      <c r="L5" s="245"/>
      <c r="M5" s="245"/>
      <c r="N5" s="245"/>
      <c r="O5" s="245"/>
      <c r="P5" s="53"/>
      <c r="Q5" s="53"/>
      <c r="R5" s="53"/>
      <c r="S5" s="53"/>
      <c r="T5" s="53"/>
      <c r="U5" s="53"/>
      <c r="V5" s="53"/>
      <c r="W5" s="53"/>
      <c r="X5" s="53"/>
      <c r="Y5" s="53"/>
      <c r="Z5" s="53"/>
    </row>
    <row r="6" spans="1:26" s="57" customFormat="1" ht="18.75" x14ac:dyDescent="0.2">
      <c r="A6" s="260"/>
      <c r="B6" s="260"/>
      <c r="C6" s="260"/>
      <c r="D6" s="260"/>
      <c r="E6" s="260"/>
      <c r="F6" s="260"/>
      <c r="G6" s="260"/>
      <c r="H6" s="260"/>
      <c r="I6" s="260"/>
      <c r="J6" s="260"/>
      <c r="K6" s="260"/>
      <c r="L6" s="260"/>
      <c r="M6" s="260"/>
      <c r="N6" s="260"/>
      <c r="O6" s="260"/>
      <c r="P6" s="53"/>
      <c r="Q6" s="53"/>
      <c r="R6" s="53"/>
      <c r="S6" s="53"/>
      <c r="T6" s="53"/>
      <c r="U6" s="53"/>
      <c r="V6" s="53"/>
      <c r="W6" s="53"/>
      <c r="X6" s="53"/>
      <c r="Y6" s="53"/>
      <c r="Z6" s="53"/>
    </row>
    <row r="7" spans="1:26" s="57" customFormat="1" ht="18.75" x14ac:dyDescent="0.2">
      <c r="A7" s="250" t="str">
        <f>'2'!A7:C7</f>
        <v>O_15.27.0390</v>
      </c>
      <c r="B7" s="250"/>
      <c r="C7" s="250"/>
      <c r="D7" s="250"/>
      <c r="E7" s="250"/>
      <c r="F7" s="250"/>
      <c r="G7" s="250"/>
      <c r="H7" s="250"/>
      <c r="I7" s="250"/>
      <c r="J7" s="250"/>
      <c r="K7" s="250"/>
      <c r="L7" s="250"/>
      <c r="M7" s="250"/>
      <c r="N7" s="250"/>
      <c r="O7" s="250"/>
      <c r="P7" s="53"/>
      <c r="Q7" s="53"/>
      <c r="R7" s="53"/>
      <c r="S7" s="53"/>
      <c r="T7" s="53"/>
      <c r="U7" s="53"/>
      <c r="V7" s="53"/>
      <c r="W7" s="53"/>
      <c r="X7" s="53"/>
      <c r="Y7" s="53"/>
      <c r="Z7" s="53"/>
    </row>
    <row r="8" spans="1:26" s="57" customFormat="1" ht="18.75" x14ac:dyDescent="0.2">
      <c r="A8" s="245" t="s">
        <v>415</v>
      </c>
      <c r="B8" s="245"/>
      <c r="C8" s="245"/>
      <c r="D8" s="245"/>
      <c r="E8" s="245"/>
      <c r="F8" s="245"/>
      <c r="G8" s="245"/>
      <c r="H8" s="245"/>
      <c r="I8" s="245"/>
      <c r="J8" s="245"/>
      <c r="K8" s="245"/>
      <c r="L8" s="245"/>
      <c r="M8" s="245"/>
      <c r="N8" s="245"/>
      <c r="O8" s="245"/>
      <c r="P8" s="53"/>
      <c r="Q8" s="53"/>
      <c r="R8" s="53"/>
      <c r="S8" s="53"/>
      <c r="T8" s="53"/>
      <c r="U8" s="53"/>
      <c r="V8" s="53"/>
      <c r="W8" s="53"/>
      <c r="X8" s="53"/>
      <c r="Y8" s="53"/>
      <c r="Z8" s="53"/>
    </row>
    <row r="9" spans="1:26"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c r="Y9" s="61"/>
      <c r="Z9" s="61"/>
    </row>
    <row r="10" spans="1:26" s="63" customFormat="1" ht="18.75" x14ac:dyDescent="0.2">
      <c r="A10" s="250" t="str">
        <f>'2'!A10:C10</f>
        <v>Развитие каналов взаимодействия с клиентами в 2027 году, объект НМА 1 шт.</v>
      </c>
      <c r="B10" s="250"/>
      <c r="C10" s="250"/>
      <c r="D10" s="250"/>
      <c r="E10" s="250"/>
      <c r="F10" s="250"/>
      <c r="G10" s="250"/>
      <c r="H10" s="250"/>
      <c r="I10" s="250"/>
      <c r="J10" s="250"/>
      <c r="K10" s="250"/>
      <c r="L10" s="250"/>
      <c r="M10" s="250"/>
      <c r="N10" s="250"/>
      <c r="O10" s="250"/>
      <c r="P10" s="54"/>
      <c r="Q10" s="54"/>
      <c r="R10" s="54"/>
      <c r="S10" s="54"/>
      <c r="T10" s="54"/>
      <c r="U10" s="54"/>
      <c r="V10" s="54"/>
      <c r="W10" s="54"/>
      <c r="X10" s="54"/>
      <c r="Y10" s="54"/>
      <c r="Z10" s="54"/>
    </row>
    <row r="11" spans="1:26" s="63" customFormat="1" ht="15" customHeight="1" x14ac:dyDescent="0.2">
      <c r="A11" s="245" t="s">
        <v>416</v>
      </c>
      <c r="B11" s="245"/>
      <c r="C11" s="245"/>
      <c r="D11" s="245"/>
      <c r="E11" s="245"/>
      <c r="F11" s="245"/>
      <c r="G11" s="245"/>
      <c r="H11" s="245"/>
      <c r="I11" s="245"/>
      <c r="J11" s="245"/>
      <c r="K11" s="245"/>
      <c r="L11" s="245"/>
      <c r="M11" s="245"/>
      <c r="N11" s="245"/>
      <c r="O11" s="245"/>
      <c r="P11" s="55"/>
      <c r="Q11" s="55"/>
      <c r="R11" s="55"/>
      <c r="S11" s="55"/>
      <c r="T11" s="55"/>
      <c r="U11" s="55"/>
      <c r="V11" s="55"/>
      <c r="W11" s="55"/>
      <c r="X11" s="55"/>
      <c r="Y11" s="55"/>
      <c r="Z11" s="55"/>
    </row>
    <row r="12" spans="1:26"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c r="Y12" s="55"/>
      <c r="Z12" s="55"/>
    </row>
    <row r="13" spans="1:26" s="63" customFormat="1" ht="18.75" customHeight="1" x14ac:dyDescent="0.2">
      <c r="A13" s="304" t="str">
        <f>'2'!A13:C13</f>
        <v>Год, в котором предоставляется информация: 2024 год</v>
      </c>
      <c r="B13" s="304"/>
      <c r="C13" s="304"/>
      <c r="D13" s="304"/>
      <c r="E13" s="304"/>
      <c r="F13" s="304"/>
      <c r="G13" s="304"/>
      <c r="H13" s="304"/>
      <c r="I13" s="304"/>
      <c r="J13" s="304"/>
      <c r="K13" s="304"/>
      <c r="L13" s="304"/>
      <c r="M13" s="304"/>
      <c r="N13" s="304"/>
      <c r="O13" s="304"/>
      <c r="P13" s="64"/>
      <c r="Q13" s="64"/>
      <c r="R13" s="64"/>
      <c r="S13" s="64"/>
      <c r="T13" s="64"/>
      <c r="U13" s="64"/>
      <c r="V13" s="64"/>
      <c r="W13" s="64"/>
    </row>
    <row r="14" spans="1:26" s="63" customFormat="1" ht="18.75" customHeight="1" x14ac:dyDescent="0.2">
      <c r="A14" s="249"/>
      <c r="B14" s="249"/>
      <c r="C14" s="249"/>
      <c r="D14" s="249"/>
      <c r="E14" s="249"/>
      <c r="F14" s="249"/>
      <c r="G14" s="249"/>
      <c r="H14" s="249"/>
      <c r="I14" s="249"/>
      <c r="J14" s="249"/>
      <c r="K14" s="249"/>
      <c r="L14" s="249"/>
      <c r="M14" s="249"/>
      <c r="N14" s="249"/>
      <c r="O14" s="249"/>
      <c r="P14" s="64"/>
      <c r="Q14" s="64"/>
      <c r="R14" s="64"/>
      <c r="S14" s="64"/>
      <c r="T14" s="64"/>
      <c r="U14" s="64"/>
      <c r="V14" s="64"/>
      <c r="W14" s="64"/>
    </row>
    <row r="15" spans="1:26" s="63" customFormat="1" ht="18.75" customHeight="1" x14ac:dyDescent="0.2">
      <c r="A15" s="247" t="s">
        <v>449</v>
      </c>
      <c r="B15" s="247"/>
      <c r="C15" s="247"/>
      <c r="D15" s="247"/>
      <c r="E15" s="247"/>
      <c r="F15" s="247"/>
      <c r="G15" s="247"/>
      <c r="H15" s="247"/>
      <c r="I15" s="247"/>
      <c r="J15" s="247"/>
      <c r="K15" s="247"/>
      <c r="L15" s="247"/>
      <c r="M15" s="247"/>
      <c r="N15" s="247"/>
      <c r="O15" s="247"/>
      <c r="P15" s="64"/>
      <c r="Q15" s="64"/>
      <c r="R15" s="64"/>
      <c r="S15" s="64"/>
      <c r="T15" s="64"/>
      <c r="U15" s="64"/>
      <c r="V15" s="64"/>
      <c r="W15" s="64"/>
    </row>
    <row r="16" spans="1:26" s="63" customFormat="1" ht="22.5" customHeight="1" x14ac:dyDescent="0.2">
      <c r="A16" s="327"/>
      <c r="B16" s="327"/>
      <c r="C16" s="327"/>
      <c r="D16" s="327"/>
      <c r="E16" s="327"/>
      <c r="F16" s="327"/>
      <c r="G16" s="327"/>
      <c r="H16" s="327"/>
      <c r="I16" s="327"/>
      <c r="J16" s="327"/>
      <c r="K16" s="327"/>
      <c r="L16" s="327"/>
      <c r="M16" s="327"/>
      <c r="N16" s="327"/>
      <c r="O16" s="327"/>
      <c r="P16" s="65"/>
      <c r="Q16" s="65"/>
      <c r="R16" s="65"/>
      <c r="S16" s="65"/>
      <c r="T16" s="65"/>
      <c r="U16" s="65"/>
      <c r="V16" s="65"/>
      <c r="W16" s="65"/>
      <c r="X16" s="65"/>
      <c r="Y16" s="65"/>
      <c r="Z16" s="65"/>
    </row>
    <row r="17" spans="1:26" s="63" customFormat="1" ht="78" customHeight="1" x14ac:dyDescent="0.2">
      <c r="A17" s="252" t="s">
        <v>96</v>
      </c>
      <c r="B17" s="252" t="s">
        <v>450</v>
      </c>
      <c r="C17" s="252" t="s">
        <v>451</v>
      </c>
      <c r="D17" s="252" t="s">
        <v>452</v>
      </c>
      <c r="E17" s="328" t="s">
        <v>453</v>
      </c>
      <c r="F17" s="329"/>
      <c r="G17" s="329"/>
      <c r="H17" s="329"/>
      <c r="I17" s="330"/>
      <c r="J17" s="331" t="s">
        <v>454</v>
      </c>
      <c r="K17" s="331"/>
      <c r="L17" s="331"/>
      <c r="M17" s="331"/>
      <c r="N17" s="331"/>
      <c r="O17" s="331"/>
      <c r="P17" s="64"/>
      <c r="Q17" s="64"/>
      <c r="R17" s="64"/>
      <c r="S17" s="64"/>
      <c r="T17" s="64"/>
      <c r="U17" s="64"/>
      <c r="V17" s="64"/>
      <c r="W17" s="64"/>
    </row>
    <row r="18" spans="1:26" s="63" customFormat="1" ht="107.25" customHeight="1" x14ac:dyDescent="0.2">
      <c r="A18" s="252"/>
      <c r="B18" s="252"/>
      <c r="C18" s="252"/>
      <c r="D18" s="252"/>
      <c r="E18" s="150" t="s">
        <v>455</v>
      </c>
      <c r="F18" s="150" t="s">
        <v>456</v>
      </c>
      <c r="G18" s="150" t="s">
        <v>457</v>
      </c>
      <c r="H18" s="150" t="s">
        <v>458</v>
      </c>
      <c r="I18" s="149" t="s">
        <v>459</v>
      </c>
      <c r="J18" s="171">
        <v>2020</v>
      </c>
      <c r="K18" s="171">
        <v>2021</v>
      </c>
      <c r="L18" s="171">
        <v>2022</v>
      </c>
      <c r="M18" s="171">
        <v>2023</v>
      </c>
      <c r="N18" s="171">
        <v>2024</v>
      </c>
      <c r="O18" s="171">
        <v>2025</v>
      </c>
      <c r="P18" s="67"/>
      <c r="Q18" s="67"/>
      <c r="R18" s="67"/>
      <c r="S18" s="67"/>
      <c r="T18" s="67"/>
      <c r="U18" s="67"/>
      <c r="V18" s="67"/>
      <c r="W18" s="67"/>
      <c r="X18" s="68"/>
      <c r="Y18" s="68"/>
      <c r="Z18" s="68"/>
    </row>
    <row r="19" spans="1:26" s="175" customFormat="1" ht="16.5" customHeight="1" x14ac:dyDescent="0.2">
      <c r="A19" s="112">
        <v>1</v>
      </c>
      <c r="B19" s="172">
        <v>2</v>
      </c>
      <c r="C19" s="112">
        <v>3</v>
      </c>
      <c r="D19" s="172">
        <v>4</v>
      </c>
      <c r="E19" s="112">
        <v>5</v>
      </c>
      <c r="F19" s="172">
        <v>6</v>
      </c>
      <c r="G19" s="112">
        <v>7</v>
      </c>
      <c r="H19" s="172">
        <v>8</v>
      </c>
      <c r="I19" s="112">
        <v>9</v>
      </c>
      <c r="J19" s="172">
        <v>10</v>
      </c>
      <c r="K19" s="112">
        <v>11</v>
      </c>
      <c r="L19" s="172">
        <v>12</v>
      </c>
      <c r="M19" s="112">
        <v>13</v>
      </c>
      <c r="N19" s="172">
        <v>14</v>
      </c>
      <c r="O19" s="112">
        <v>15</v>
      </c>
      <c r="P19" s="173"/>
      <c r="Q19" s="173"/>
      <c r="R19" s="173"/>
      <c r="S19" s="173"/>
      <c r="T19" s="173"/>
      <c r="U19" s="173"/>
      <c r="V19" s="173"/>
      <c r="W19" s="173"/>
      <c r="X19" s="174"/>
      <c r="Y19" s="174"/>
      <c r="Z19" s="174"/>
    </row>
    <row r="20" spans="1:26" s="63" customFormat="1" ht="33" customHeight="1" x14ac:dyDescent="0.2">
      <c r="A20" s="176" t="s">
        <v>442</v>
      </c>
      <c r="B20" s="176" t="s">
        <v>442</v>
      </c>
      <c r="C20" s="177" t="s">
        <v>442</v>
      </c>
      <c r="D20" s="177" t="s">
        <v>442</v>
      </c>
      <c r="E20" s="177" t="s">
        <v>442</v>
      </c>
      <c r="F20" s="177" t="s">
        <v>442</v>
      </c>
      <c r="G20" s="177" t="s">
        <v>442</v>
      </c>
      <c r="H20" s="177" t="s">
        <v>442</v>
      </c>
      <c r="I20" s="177" t="s">
        <v>442</v>
      </c>
      <c r="J20" s="178" t="s">
        <v>442</v>
      </c>
      <c r="K20" s="178" t="s">
        <v>442</v>
      </c>
      <c r="L20" s="5" t="s">
        <v>442</v>
      </c>
      <c r="M20" s="5" t="s">
        <v>442</v>
      </c>
      <c r="N20" s="5" t="s">
        <v>442</v>
      </c>
      <c r="O20" s="5" t="s">
        <v>442</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96" priority="1">
      <formula>CELL("защита",A1)</formula>
    </cfRule>
  </conditionalFormatting>
  <conditionalFormatting sqref="A20:O1048576">
    <cfRule type="expression" dxfId="95"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G53" sqref="G53"/>
    </sheetView>
  </sheetViews>
  <sheetFormatPr defaultRowHeight="12" x14ac:dyDescent="0.2"/>
  <cols>
    <col min="1" max="1" width="9.140625" style="170"/>
    <col min="2" max="2" width="37.7109375" style="160" customWidth="1"/>
    <col min="3" max="3" width="17.28515625" style="160" customWidth="1"/>
    <col min="4" max="4" width="17.85546875" style="160" customWidth="1"/>
    <col min="5" max="5" width="17.28515625" style="160" customWidth="1"/>
    <col min="6" max="6" width="18.85546875" style="160" customWidth="1"/>
    <col min="7" max="8" width="18.28515625" style="160" customWidth="1"/>
    <col min="9" max="9" width="133.42578125" style="160" customWidth="1"/>
    <col min="10" max="10" width="32.28515625" style="160" customWidth="1"/>
    <col min="11" max="250" width="9.140625" style="160"/>
    <col min="251" max="251" width="37.7109375" style="160" customWidth="1"/>
    <col min="252" max="252" width="9.140625" style="160"/>
    <col min="253" max="253" width="12.85546875" style="160" customWidth="1"/>
    <col min="254" max="255" width="0" style="160" hidden="1" customWidth="1"/>
    <col min="256" max="256" width="18.28515625" style="160" customWidth="1"/>
    <col min="257" max="257" width="64.85546875" style="160" customWidth="1"/>
    <col min="258" max="261" width="9.140625" style="160"/>
    <col min="262" max="262" width="14.85546875" style="160" customWidth="1"/>
    <col min="263" max="506" width="9.140625" style="160"/>
    <col min="507" max="507" width="37.7109375" style="160" customWidth="1"/>
    <col min="508" max="508" width="9.140625" style="160"/>
    <col min="509" max="509" width="12.85546875" style="160" customWidth="1"/>
    <col min="510" max="511" width="0" style="160" hidden="1" customWidth="1"/>
    <col min="512" max="512" width="18.28515625" style="160" customWidth="1"/>
    <col min="513" max="513" width="64.85546875" style="160" customWidth="1"/>
    <col min="514" max="517" width="9.140625" style="160"/>
    <col min="518" max="518" width="14.85546875" style="160" customWidth="1"/>
    <col min="519" max="762" width="9.140625" style="160"/>
    <col min="763" max="763" width="37.7109375" style="160" customWidth="1"/>
    <col min="764" max="764" width="9.140625" style="160"/>
    <col min="765" max="765" width="12.85546875" style="160" customWidth="1"/>
    <col min="766" max="767" width="0" style="160" hidden="1" customWidth="1"/>
    <col min="768" max="768" width="18.28515625" style="160" customWidth="1"/>
    <col min="769" max="769" width="64.85546875" style="160" customWidth="1"/>
    <col min="770" max="773" width="9.140625" style="160"/>
    <col min="774" max="774" width="14.85546875" style="160" customWidth="1"/>
    <col min="775" max="1018" width="9.140625" style="160"/>
    <col min="1019" max="1019" width="37.7109375" style="160" customWidth="1"/>
    <col min="1020" max="1020" width="9.140625" style="160"/>
    <col min="1021" max="1021" width="12.85546875" style="160" customWidth="1"/>
    <col min="1022" max="1023" width="0" style="160" hidden="1" customWidth="1"/>
    <col min="1024" max="1024" width="18.28515625" style="160" customWidth="1"/>
    <col min="1025" max="1025" width="64.85546875" style="160" customWidth="1"/>
    <col min="1026" max="1029" width="9.140625" style="160"/>
    <col min="1030" max="1030" width="14.85546875" style="160" customWidth="1"/>
    <col min="1031" max="1274" width="9.140625" style="160"/>
    <col min="1275" max="1275" width="37.7109375" style="160" customWidth="1"/>
    <col min="1276" max="1276" width="9.140625" style="160"/>
    <col min="1277" max="1277" width="12.85546875" style="160" customWidth="1"/>
    <col min="1278" max="1279" width="0" style="160" hidden="1" customWidth="1"/>
    <col min="1280" max="1280" width="18.28515625" style="160" customWidth="1"/>
    <col min="1281" max="1281" width="64.85546875" style="160" customWidth="1"/>
    <col min="1282" max="1285" width="9.140625" style="160"/>
    <col min="1286" max="1286" width="14.85546875" style="160" customWidth="1"/>
    <col min="1287" max="1530" width="9.140625" style="160"/>
    <col min="1531" max="1531" width="37.7109375" style="160" customWidth="1"/>
    <col min="1532" max="1532" width="9.140625" style="160"/>
    <col min="1533" max="1533" width="12.85546875" style="160" customWidth="1"/>
    <col min="1534" max="1535" width="0" style="160" hidden="1" customWidth="1"/>
    <col min="1536" max="1536" width="18.28515625" style="160" customWidth="1"/>
    <col min="1537" max="1537" width="64.85546875" style="160" customWidth="1"/>
    <col min="1538" max="1541" width="9.140625" style="160"/>
    <col min="1542" max="1542" width="14.85546875" style="160" customWidth="1"/>
    <col min="1543" max="1786" width="9.140625" style="160"/>
    <col min="1787" max="1787" width="37.7109375" style="160" customWidth="1"/>
    <col min="1788" max="1788" width="9.140625" style="160"/>
    <col min="1789" max="1789" width="12.85546875" style="160" customWidth="1"/>
    <col min="1790" max="1791" width="0" style="160" hidden="1" customWidth="1"/>
    <col min="1792" max="1792" width="18.28515625" style="160" customWidth="1"/>
    <col min="1793" max="1793" width="64.85546875" style="160" customWidth="1"/>
    <col min="1794" max="1797" width="9.140625" style="160"/>
    <col min="1798" max="1798" width="14.85546875" style="160" customWidth="1"/>
    <col min="1799" max="2042" width="9.140625" style="160"/>
    <col min="2043" max="2043" width="37.7109375" style="160" customWidth="1"/>
    <col min="2044" max="2044" width="9.140625" style="160"/>
    <col min="2045" max="2045" width="12.85546875" style="160" customWidth="1"/>
    <col min="2046" max="2047" width="0" style="160" hidden="1" customWidth="1"/>
    <col min="2048" max="2048" width="18.28515625" style="160" customWidth="1"/>
    <col min="2049" max="2049" width="64.85546875" style="160" customWidth="1"/>
    <col min="2050" max="2053" width="9.140625" style="160"/>
    <col min="2054" max="2054" width="14.85546875" style="160" customWidth="1"/>
    <col min="2055" max="2298" width="9.140625" style="160"/>
    <col min="2299" max="2299" width="37.7109375" style="160" customWidth="1"/>
    <col min="2300" max="2300" width="9.140625" style="160"/>
    <col min="2301" max="2301" width="12.85546875" style="160" customWidth="1"/>
    <col min="2302" max="2303" width="0" style="160" hidden="1" customWidth="1"/>
    <col min="2304" max="2304" width="18.28515625" style="160" customWidth="1"/>
    <col min="2305" max="2305" width="64.85546875" style="160" customWidth="1"/>
    <col min="2306" max="2309" width="9.140625" style="160"/>
    <col min="2310" max="2310" width="14.85546875" style="160" customWidth="1"/>
    <col min="2311" max="2554" width="9.140625" style="160"/>
    <col min="2555" max="2555" width="37.7109375" style="160" customWidth="1"/>
    <col min="2556" max="2556" width="9.140625" style="160"/>
    <col min="2557" max="2557" width="12.85546875" style="160" customWidth="1"/>
    <col min="2558" max="2559" width="0" style="160" hidden="1" customWidth="1"/>
    <col min="2560" max="2560" width="18.28515625" style="160" customWidth="1"/>
    <col min="2561" max="2561" width="64.85546875" style="160" customWidth="1"/>
    <col min="2562" max="2565" width="9.140625" style="160"/>
    <col min="2566" max="2566" width="14.85546875" style="160" customWidth="1"/>
    <col min="2567" max="2810" width="9.140625" style="160"/>
    <col min="2811" max="2811" width="37.7109375" style="160" customWidth="1"/>
    <col min="2812" max="2812" width="9.140625" style="160"/>
    <col min="2813" max="2813" width="12.85546875" style="160" customWidth="1"/>
    <col min="2814" max="2815" width="0" style="160" hidden="1" customWidth="1"/>
    <col min="2816" max="2816" width="18.28515625" style="160" customWidth="1"/>
    <col min="2817" max="2817" width="64.85546875" style="160" customWidth="1"/>
    <col min="2818" max="2821" width="9.140625" style="160"/>
    <col min="2822" max="2822" width="14.85546875" style="160" customWidth="1"/>
    <col min="2823" max="3066" width="9.140625" style="160"/>
    <col min="3067" max="3067" width="37.7109375" style="160" customWidth="1"/>
    <col min="3068" max="3068" width="9.140625" style="160"/>
    <col min="3069" max="3069" width="12.85546875" style="160" customWidth="1"/>
    <col min="3070" max="3071" width="0" style="160" hidden="1" customWidth="1"/>
    <col min="3072" max="3072" width="18.28515625" style="160" customWidth="1"/>
    <col min="3073" max="3073" width="64.85546875" style="160" customWidth="1"/>
    <col min="3074" max="3077" width="9.140625" style="160"/>
    <col min="3078" max="3078" width="14.85546875" style="160" customWidth="1"/>
    <col min="3079" max="3322" width="9.140625" style="160"/>
    <col min="3323" max="3323" width="37.7109375" style="160" customWidth="1"/>
    <col min="3324" max="3324" width="9.140625" style="160"/>
    <col min="3325" max="3325" width="12.85546875" style="160" customWidth="1"/>
    <col min="3326" max="3327" width="0" style="160" hidden="1" customWidth="1"/>
    <col min="3328" max="3328" width="18.28515625" style="160" customWidth="1"/>
    <col min="3329" max="3329" width="64.85546875" style="160" customWidth="1"/>
    <col min="3330" max="3333" width="9.140625" style="160"/>
    <col min="3334" max="3334" width="14.85546875" style="160" customWidth="1"/>
    <col min="3335" max="3578" width="9.140625" style="160"/>
    <col min="3579" max="3579" width="37.7109375" style="160" customWidth="1"/>
    <col min="3580" max="3580" width="9.140625" style="160"/>
    <col min="3581" max="3581" width="12.85546875" style="160" customWidth="1"/>
    <col min="3582" max="3583" width="0" style="160" hidden="1" customWidth="1"/>
    <col min="3584" max="3584" width="18.28515625" style="160" customWidth="1"/>
    <col min="3585" max="3585" width="64.85546875" style="160" customWidth="1"/>
    <col min="3586" max="3589" width="9.140625" style="160"/>
    <col min="3590" max="3590" width="14.85546875" style="160" customWidth="1"/>
    <col min="3591" max="3834" width="9.140625" style="160"/>
    <col min="3835" max="3835" width="37.7109375" style="160" customWidth="1"/>
    <col min="3836" max="3836" width="9.140625" style="160"/>
    <col min="3837" max="3837" width="12.85546875" style="160" customWidth="1"/>
    <col min="3838" max="3839" width="0" style="160" hidden="1" customWidth="1"/>
    <col min="3840" max="3840" width="18.28515625" style="160" customWidth="1"/>
    <col min="3841" max="3841" width="64.85546875" style="160" customWidth="1"/>
    <col min="3842" max="3845" width="9.140625" style="160"/>
    <col min="3846" max="3846" width="14.85546875" style="160" customWidth="1"/>
    <col min="3847" max="4090" width="9.140625" style="160"/>
    <col min="4091" max="4091" width="37.7109375" style="160" customWidth="1"/>
    <col min="4092" max="4092" width="9.140625" style="160"/>
    <col min="4093" max="4093" width="12.85546875" style="160" customWidth="1"/>
    <col min="4094" max="4095" width="0" style="160" hidden="1" customWidth="1"/>
    <col min="4096" max="4096" width="18.28515625" style="160" customWidth="1"/>
    <col min="4097" max="4097" width="64.85546875" style="160" customWidth="1"/>
    <col min="4098" max="4101" width="9.140625" style="160"/>
    <col min="4102" max="4102" width="14.85546875" style="160" customWidth="1"/>
    <col min="4103" max="4346" width="9.140625" style="160"/>
    <col min="4347" max="4347" width="37.7109375" style="160" customWidth="1"/>
    <col min="4348" max="4348" width="9.140625" style="160"/>
    <col min="4349" max="4349" width="12.85546875" style="160" customWidth="1"/>
    <col min="4350" max="4351" width="0" style="160" hidden="1" customWidth="1"/>
    <col min="4352" max="4352" width="18.28515625" style="160" customWidth="1"/>
    <col min="4353" max="4353" width="64.85546875" style="160" customWidth="1"/>
    <col min="4354" max="4357" width="9.140625" style="160"/>
    <col min="4358" max="4358" width="14.85546875" style="160" customWidth="1"/>
    <col min="4359" max="4602" width="9.140625" style="160"/>
    <col min="4603" max="4603" width="37.7109375" style="160" customWidth="1"/>
    <col min="4604" max="4604" width="9.140625" style="160"/>
    <col min="4605" max="4605" width="12.85546875" style="160" customWidth="1"/>
    <col min="4606" max="4607" width="0" style="160" hidden="1" customWidth="1"/>
    <col min="4608" max="4608" width="18.28515625" style="160" customWidth="1"/>
    <col min="4609" max="4609" width="64.85546875" style="160" customWidth="1"/>
    <col min="4610" max="4613" width="9.140625" style="160"/>
    <col min="4614" max="4614" width="14.85546875" style="160" customWidth="1"/>
    <col min="4615" max="4858" width="9.140625" style="160"/>
    <col min="4859" max="4859" width="37.7109375" style="160" customWidth="1"/>
    <col min="4860" max="4860" width="9.140625" style="160"/>
    <col min="4861" max="4861" width="12.85546875" style="160" customWidth="1"/>
    <col min="4862" max="4863" width="0" style="160" hidden="1" customWidth="1"/>
    <col min="4864" max="4864" width="18.28515625" style="160" customWidth="1"/>
    <col min="4865" max="4865" width="64.85546875" style="160" customWidth="1"/>
    <col min="4866" max="4869" width="9.140625" style="160"/>
    <col min="4870" max="4870" width="14.85546875" style="160" customWidth="1"/>
    <col min="4871" max="5114" width="9.140625" style="160"/>
    <col min="5115" max="5115" width="37.7109375" style="160" customWidth="1"/>
    <col min="5116" max="5116" width="9.140625" style="160"/>
    <col min="5117" max="5117" width="12.85546875" style="160" customWidth="1"/>
    <col min="5118" max="5119" width="0" style="160" hidden="1" customWidth="1"/>
    <col min="5120" max="5120" width="18.28515625" style="160" customWidth="1"/>
    <col min="5121" max="5121" width="64.85546875" style="160" customWidth="1"/>
    <col min="5122" max="5125" width="9.140625" style="160"/>
    <col min="5126" max="5126" width="14.85546875" style="160" customWidth="1"/>
    <col min="5127" max="5370" width="9.140625" style="160"/>
    <col min="5371" max="5371" width="37.7109375" style="160" customWidth="1"/>
    <col min="5372" max="5372" width="9.140625" style="160"/>
    <col min="5373" max="5373" width="12.85546875" style="160" customWidth="1"/>
    <col min="5374" max="5375" width="0" style="160" hidden="1" customWidth="1"/>
    <col min="5376" max="5376" width="18.28515625" style="160" customWidth="1"/>
    <col min="5377" max="5377" width="64.85546875" style="160" customWidth="1"/>
    <col min="5378" max="5381" width="9.140625" style="160"/>
    <col min="5382" max="5382" width="14.85546875" style="160" customWidth="1"/>
    <col min="5383" max="5626" width="9.140625" style="160"/>
    <col min="5627" max="5627" width="37.7109375" style="160" customWidth="1"/>
    <col min="5628" max="5628" width="9.140625" style="160"/>
    <col min="5629" max="5629" width="12.85546875" style="160" customWidth="1"/>
    <col min="5630" max="5631" width="0" style="160" hidden="1" customWidth="1"/>
    <col min="5632" max="5632" width="18.28515625" style="160" customWidth="1"/>
    <col min="5633" max="5633" width="64.85546875" style="160" customWidth="1"/>
    <col min="5634" max="5637" width="9.140625" style="160"/>
    <col min="5638" max="5638" width="14.85546875" style="160" customWidth="1"/>
    <col min="5639" max="5882" width="9.140625" style="160"/>
    <col min="5883" max="5883" width="37.7109375" style="160" customWidth="1"/>
    <col min="5884" max="5884" width="9.140625" style="160"/>
    <col min="5885" max="5885" width="12.85546875" style="160" customWidth="1"/>
    <col min="5886" max="5887" width="0" style="160" hidden="1" customWidth="1"/>
    <col min="5888" max="5888" width="18.28515625" style="160" customWidth="1"/>
    <col min="5889" max="5889" width="64.85546875" style="160" customWidth="1"/>
    <col min="5890" max="5893" width="9.140625" style="160"/>
    <col min="5894" max="5894" width="14.85546875" style="160" customWidth="1"/>
    <col min="5895" max="6138" width="9.140625" style="160"/>
    <col min="6139" max="6139" width="37.7109375" style="160" customWidth="1"/>
    <col min="6140" max="6140" width="9.140625" style="160"/>
    <col min="6141" max="6141" width="12.85546875" style="160" customWidth="1"/>
    <col min="6142" max="6143" width="0" style="160" hidden="1" customWidth="1"/>
    <col min="6144" max="6144" width="18.28515625" style="160" customWidth="1"/>
    <col min="6145" max="6145" width="64.85546875" style="160" customWidth="1"/>
    <col min="6146" max="6149" width="9.140625" style="160"/>
    <col min="6150" max="6150" width="14.85546875" style="160" customWidth="1"/>
    <col min="6151" max="6394" width="9.140625" style="160"/>
    <col min="6395" max="6395" width="37.7109375" style="160" customWidth="1"/>
    <col min="6396" max="6396" width="9.140625" style="160"/>
    <col min="6397" max="6397" width="12.85546875" style="160" customWidth="1"/>
    <col min="6398" max="6399" width="0" style="160" hidden="1" customWidth="1"/>
    <col min="6400" max="6400" width="18.28515625" style="160" customWidth="1"/>
    <col min="6401" max="6401" width="64.85546875" style="160" customWidth="1"/>
    <col min="6402" max="6405" width="9.140625" style="160"/>
    <col min="6406" max="6406" width="14.85546875" style="160" customWidth="1"/>
    <col min="6407" max="6650" width="9.140625" style="160"/>
    <col min="6651" max="6651" width="37.7109375" style="160" customWidth="1"/>
    <col min="6652" max="6652" width="9.140625" style="160"/>
    <col min="6653" max="6653" width="12.85546875" style="160" customWidth="1"/>
    <col min="6654" max="6655" width="0" style="160" hidden="1" customWidth="1"/>
    <col min="6656" max="6656" width="18.28515625" style="160" customWidth="1"/>
    <col min="6657" max="6657" width="64.85546875" style="160" customWidth="1"/>
    <col min="6658" max="6661" width="9.140625" style="160"/>
    <col min="6662" max="6662" width="14.85546875" style="160" customWidth="1"/>
    <col min="6663" max="6906" width="9.140625" style="160"/>
    <col min="6907" max="6907" width="37.7109375" style="160" customWidth="1"/>
    <col min="6908" max="6908" width="9.140625" style="160"/>
    <col min="6909" max="6909" width="12.85546875" style="160" customWidth="1"/>
    <col min="6910" max="6911" width="0" style="160" hidden="1" customWidth="1"/>
    <col min="6912" max="6912" width="18.28515625" style="160" customWidth="1"/>
    <col min="6913" max="6913" width="64.85546875" style="160" customWidth="1"/>
    <col min="6914" max="6917" width="9.140625" style="160"/>
    <col min="6918" max="6918" width="14.85546875" style="160" customWidth="1"/>
    <col min="6919" max="7162" width="9.140625" style="160"/>
    <col min="7163" max="7163" width="37.7109375" style="160" customWidth="1"/>
    <col min="7164" max="7164" width="9.140625" style="160"/>
    <col min="7165" max="7165" width="12.85546875" style="160" customWidth="1"/>
    <col min="7166" max="7167" width="0" style="160" hidden="1" customWidth="1"/>
    <col min="7168" max="7168" width="18.28515625" style="160" customWidth="1"/>
    <col min="7169" max="7169" width="64.85546875" style="160" customWidth="1"/>
    <col min="7170" max="7173" width="9.140625" style="160"/>
    <col min="7174" max="7174" width="14.85546875" style="160" customWidth="1"/>
    <col min="7175" max="7418" width="9.140625" style="160"/>
    <col min="7419" max="7419" width="37.7109375" style="160" customWidth="1"/>
    <col min="7420" max="7420" width="9.140625" style="160"/>
    <col min="7421" max="7421" width="12.85546875" style="160" customWidth="1"/>
    <col min="7422" max="7423" width="0" style="160" hidden="1" customWidth="1"/>
    <col min="7424" max="7424" width="18.28515625" style="160" customWidth="1"/>
    <col min="7425" max="7425" width="64.85546875" style="160" customWidth="1"/>
    <col min="7426" max="7429" width="9.140625" style="160"/>
    <col min="7430" max="7430" width="14.85546875" style="160" customWidth="1"/>
    <col min="7431" max="7674" width="9.140625" style="160"/>
    <col min="7675" max="7675" width="37.7109375" style="160" customWidth="1"/>
    <col min="7676" max="7676" width="9.140625" style="160"/>
    <col min="7677" max="7677" width="12.85546875" style="160" customWidth="1"/>
    <col min="7678" max="7679" width="0" style="160" hidden="1" customWidth="1"/>
    <col min="7680" max="7680" width="18.28515625" style="160" customWidth="1"/>
    <col min="7681" max="7681" width="64.85546875" style="160" customWidth="1"/>
    <col min="7682" max="7685" width="9.140625" style="160"/>
    <col min="7686" max="7686" width="14.85546875" style="160" customWidth="1"/>
    <col min="7687" max="7930" width="9.140625" style="160"/>
    <col min="7931" max="7931" width="37.7109375" style="160" customWidth="1"/>
    <col min="7932" max="7932" width="9.140625" style="160"/>
    <col min="7933" max="7933" width="12.85546875" style="160" customWidth="1"/>
    <col min="7934" max="7935" width="0" style="160" hidden="1" customWidth="1"/>
    <col min="7936" max="7936" width="18.28515625" style="160" customWidth="1"/>
    <col min="7937" max="7937" width="64.85546875" style="160" customWidth="1"/>
    <col min="7938" max="7941" width="9.140625" style="160"/>
    <col min="7942" max="7942" width="14.85546875" style="160" customWidth="1"/>
    <col min="7943" max="8186" width="9.140625" style="160"/>
    <col min="8187" max="8187" width="37.7109375" style="160" customWidth="1"/>
    <col min="8188" max="8188" width="9.140625" style="160"/>
    <col min="8189" max="8189" width="12.85546875" style="160" customWidth="1"/>
    <col min="8190" max="8191" width="0" style="160" hidden="1" customWidth="1"/>
    <col min="8192" max="8192" width="18.28515625" style="160" customWidth="1"/>
    <col min="8193" max="8193" width="64.85546875" style="160" customWidth="1"/>
    <col min="8194" max="8197" width="9.140625" style="160"/>
    <col min="8198" max="8198" width="14.85546875" style="160" customWidth="1"/>
    <col min="8199" max="8442" width="9.140625" style="160"/>
    <col min="8443" max="8443" width="37.7109375" style="160" customWidth="1"/>
    <col min="8444" max="8444" width="9.140625" style="160"/>
    <col min="8445" max="8445" width="12.85546875" style="160" customWidth="1"/>
    <col min="8446" max="8447" width="0" style="160" hidden="1" customWidth="1"/>
    <col min="8448" max="8448" width="18.28515625" style="160" customWidth="1"/>
    <col min="8449" max="8449" width="64.85546875" style="160" customWidth="1"/>
    <col min="8450" max="8453" width="9.140625" style="160"/>
    <col min="8454" max="8454" width="14.85546875" style="160" customWidth="1"/>
    <col min="8455" max="8698" width="9.140625" style="160"/>
    <col min="8699" max="8699" width="37.7109375" style="160" customWidth="1"/>
    <col min="8700" max="8700" width="9.140625" style="160"/>
    <col min="8701" max="8701" width="12.85546875" style="160" customWidth="1"/>
    <col min="8702" max="8703" width="0" style="160" hidden="1" customWidth="1"/>
    <col min="8704" max="8704" width="18.28515625" style="160" customWidth="1"/>
    <col min="8705" max="8705" width="64.85546875" style="160" customWidth="1"/>
    <col min="8706" max="8709" width="9.140625" style="160"/>
    <col min="8710" max="8710" width="14.85546875" style="160" customWidth="1"/>
    <col min="8711" max="8954" width="9.140625" style="160"/>
    <col min="8955" max="8955" width="37.7109375" style="160" customWidth="1"/>
    <col min="8956" max="8956" width="9.140625" style="160"/>
    <col min="8957" max="8957" width="12.85546875" style="160" customWidth="1"/>
    <col min="8958" max="8959" width="0" style="160" hidden="1" customWidth="1"/>
    <col min="8960" max="8960" width="18.28515625" style="160" customWidth="1"/>
    <col min="8961" max="8961" width="64.85546875" style="160" customWidth="1"/>
    <col min="8962" max="8965" width="9.140625" style="160"/>
    <col min="8966" max="8966" width="14.85546875" style="160" customWidth="1"/>
    <col min="8967" max="9210" width="9.140625" style="160"/>
    <col min="9211" max="9211" width="37.7109375" style="160" customWidth="1"/>
    <col min="9212" max="9212" width="9.140625" style="160"/>
    <col min="9213" max="9213" width="12.85546875" style="160" customWidth="1"/>
    <col min="9214" max="9215" width="0" style="160" hidden="1" customWidth="1"/>
    <col min="9216" max="9216" width="18.28515625" style="160" customWidth="1"/>
    <col min="9217" max="9217" width="64.85546875" style="160" customWidth="1"/>
    <col min="9218" max="9221" width="9.140625" style="160"/>
    <col min="9222" max="9222" width="14.85546875" style="160" customWidth="1"/>
    <col min="9223" max="9466" width="9.140625" style="160"/>
    <col min="9467" max="9467" width="37.7109375" style="160" customWidth="1"/>
    <col min="9468" max="9468" width="9.140625" style="160"/>
    <col min="9469" max="9469" width="12.85546875" style="160" customWidth="1"/>
    <col min="9470" max="9471" width="0" style="160" hidden="1" customWidth="1"/>
    <col min="9472" max="9472" width="18.28515625" style="160" customWidth="1"/>
    <col min="9473" max="9473" width="64.85546875" style="160" customWidth="1"/>
    <col min="9474" max="9477" width="9.140625" style="160"/>
    <col min="9478" max="9478" width="14.85546875" style="160" customWidth="1"/>
    <col min="9479" max="9722" width="9.140625" style="160"/>
    <col min="9723" max="9723" width="37.7109375" style="160" customWidth="1"/>
    <col min="9724" max="9724" width="9.140625" style="160"/>
    <col min="9725" max="9725" width="12.85546875" style="160" customWidth="1"/>
    <col min="9726" max="9727" width="0" style="160" hidden="1" customWidth="1"/>
    <col min="9728" max="9728" width="18.28515625" style="160" customWidth="1"/>
    <col min="9729" max="9729" width="64.85546875" style="160" customWidth="1"/>
    <col min="9730" max="9733" width="9.140625" style="160"/>
    <col min="9734" max="9734" width="14.85546875" style="160" customWidth="1"/>
    <col min="9735" max="9978" width="9.140625" style="160"/>
    <col min="9979" max="9979" width="37.7109375" style="160" customWidth="1"/>
    <col min="9980" max="9980" width="9.140625" style="160"/>
    <col min="9981" max="9981" width="12.85546875" style="160" customWidth="1"/>
    <col min="9982" max="9983" width="0" style="160" hidden="1" customWidth="1"/>
    <col min="9984" max="9984" width="18.28515625" style="160" customWidth="1"/>
    <col min="9985" max="9985" width="64.85546875" style="160" customWidth="1"/>
    <col min="9986" max="9989" width="9.140625" style="160"/>
    <col min="9990" max="9990" width="14.85546875" style="160" customWidth="1"/>
    <col min="9991" max="10234" width="9.140625" style="160"/>
    <col min="10235" max="10235" width="37.7109375" style="160" customWidth="1"/>
    <col min="10236" max="10236" width="9.140625" style="160"/>
    <col min="10237" max="10237" width="12.85546875" style="160" customWidth="1"/>
    <col min="10238" max="10239" width="0" style="160" hidden="1" customWidth="1"/>
    <col min="10240" max="10240" width="18.28515625" style="160" customWidth="1"/>
    <col min="10241" max="10241" width="64.85546875" style="160" customWidth="1"/>
    <col min="10242" max="10245" width="9.140625" style="160"/>
    <col min="10246" max="10246" width="14.85546875" style="160" customWidth="1"/>
    <col min="10247" max="10490" width="9.140625" style="160"/>
    <col min="10491" max="10491" width="37.7109375" style="160" customWidth="1"/>
    <col min="10492" max="10492" width="9.140625" style="160"/>
    <col min="10493" max="10493" width="12.85546875" style="160" customWidth="1"/>
    <col min="10494" max="10495" width="0" style="160" hidden="1" customWidth="1"/>
    <col min="10496" max="10496" width="18.28515625" style="160" customWidth="1"/>
    <col min="10497" max="10497" width="64.85546875" style="160" customWidth="1"/>
    <col min="10498" max="10501" width="9.140625" style="160"/>
    <col min="10502" max="10502" width="14.85546875" style="160" customWidth="1"/>
    <col min="10503" max="10746" width="9.140625" style="160"/>
    <col min="10747" max="10747" width="37.7109375" style="160" customWidth="1"/>
    <col min="10748" max="10748" width="9.140625" style="160"/>
    <col min="10749" max="10749" width="12.85546875" style="160" customWidth="1"/>
    <col min="10750" max="10751" width="0" style="160" hidden="1" customWidth="1"/>
    <col min="10752" max="10752" width="18.28515625" style="160" customWidth="1"/>
    <col min="10753" max="10753" width="64.85546875" style="160" customWidth="1"/>
    <col min="10754" max="10757" width="9.140625" style="160"/>
    <col min="10758" max="10758" width="14.85546875" style="160" customWidth="1"/>
    <col min="10759" max="11002" width="9.140625" style="160"/>
    <col min="11003" max="11003" width="37.7109375" style="160" customWidth="1"/>
    <col min="11004" max="11004" width="9.140625" style="160"/>
    <col min="11005" max="11005" width="12.85546875" style="160" customWidth="1"/>
    <col min="11006" max="11007" width="0" style="160" hidden="1" customWidth="1"/>
    <col min="11008" max="11008" width="18.28515625" style="160" customWidth="1"/>
    <col min="11009" max="11009" width="64.85546875" style="160" customWidth="1"/>
    <col min="11010" max="11013" width="9.140625" style="160"/>
    <col min="11014" max="11014" width="14.85546875" style="160" customWidth="1"/>
    <col min="11015" max="11258" width="9.140625" style="160"/>
    <col min="11259" max="11259" width="37.7109375" style="160" customWidth="1"/>
    <col min="11260" max="11260" width="9.140625" style="160"/>
    <col min="11261" max="11261" width="12.85546875" style="160" customWidth="1"/>
    <col min="11262" max="11263" width="0" style="160" hidden="1" customWidth="1"/>
    <col min="11264" max="11264" width="18.28515625" style="160" customWidth="1"/>
    <col min="11265" max="11265" width="64.85546875" style="160" customWidth="1"/>
    <col min="11266" max="11269" width="9.140625" style="160"/>
    <col min="11270" max="11270" width="14.85546875" style="160" customWidth="1"/>
    <col min="11271" max="11514" width="9.140625" style="160"/>
    <col min="11515" max="11515" width="37.7109375" style="160" customWidth="1"/>
    <col min="11516" max="11516" width="9.140625" style="160"/>
    <col min="11517" max="11517" width="12.85546875" style="160" customWidth="1"/>
    <col min="11518" max="11519" width="0" style="160" hidden="1" customWidth="1"/>
    <col min="11520" max="11520" width="18.28515625" style="160" customWidth="1"/>
    <col min="11521" max="11521" width="64.85546875" style="160" customWidth="1"/>
    <col min="11522" max="11525" width="9.140625" style="160"/>
    <col min="11526" max="11526" width="14.85546875" style="160" customWidth="1"/>
    <col min="11527" max="11770" width="9.140625" style="160"/>
    <col min="11771" max="11771" width="37.7109375" style="160" customWidth="1"/>
    <col min="11772" max="11772" width="9.140625" style="160"/>
    <col min="11773" max="11773" width="12.85546875" style="160" customWidth="1"/>
    <col min="11774" max="11775" width="0" style="160" hidden="1" customWidth="1"/>
    <col min="11776" max="11776" width="18.28515625" style="160" customWidth="1"/>
    <col min="11777" max="11777" width="64.85546875" style="160" customWidth="1"/>
    <col min="11778" max="11781" width="9.140625" style="160"/>
    <col min="11782" max="11782" width="14.85546875" style="160" customWidth="1"/>
    <col min="11783" max="12026" width="9.140625" style="160"/>
    <col min="12027" max="12027" width="37.7109375" style="160" customWidth="1"/>
    <col min="12028" max="12028" width="9.140625" style="160"/>
    <col min="12029" max="12029" width="12.85546875" style="160" customWidth="1"/>
    <col min="12030" max="12031" width="0" style="160" hidden="1" customWidth="1"/>
    <col min="12032" max="12032" width="18.28515625" style="160" customWidth="1"/>
    <col min="12033" max="12033" width="64.85546875" style="160" customWidth="1"/>
    <col min="12034" max="12037" width="9.140625" style="160"/>
    <col min="12038" max="12038" width="14.85546875" style="160" customWidth="1"/>
    <col min="12039" max="12282" width="9.140625" style="160"/>
    <col min="12283" max="12283" width="37.7109375" style="160" customWidth="1"/>
    <col min="12284" max="12284" width="9.140625" style="160"/>
    <col min="12285" max="12285" width="12.85546875" style="160" customWidth="1"/>
    <col min="12286" max="12287" width="0" style="160" hidden="1" customWidth="1"/>
    <col min="12288" max="12288" width="18.28515625" style="160" customWidth="1"/>
    <col min="12289" max="12289" width="64.85546875" style="160" customWidth="1"/>
    <col min="12290" max="12293" width="9.140625" style="160"/>
    <col min="12294" max="12294" width="14.85546875" style="160" customWidth="1"/>
    <col min="12295" max="12538" width="9.140625" style="160"/>
    <col min="12539" max="12539" width="37.7109375" style="160" customWidth="1"/>
    <col min="12540" max="12540" width="9.140625" style="160"/>
    <col min="12541" max="12541" width="12.85546875" style="160" customWidth="1"/>
    <col min="12542" max="12543" width="0" style="160" hidden="1" customWidth="1"/>
    <col min="12544" max="12544" width="18.28515625" style="160" customWidth="1"/>
    <col min="12545" max="12545" width="64.85546875" style="160" customWidth="1"/>
    <col min="12546" max="12549" width="9.140625" style="160"/>
    <col min="12550" max="12550" width="14.85546875" style="160" customWidth="1"/>
    <col min="12551" max="12794" width="9.140625" style="160"/>
    <col min="12795" max="12795" width="37.7109375" style="160" customWidth="1"/>
    <col min="12796" max="12796" width="9.140625" style="160"/>
    <col min="12797" max="12797" width="12.85546875" style="160" customWidth="1"/>
    <col min="12798" max="12799" width="0" style="160" hidden="1" customWidth="1"/>
    <col min="12800" max="12800" width="18.28515625" style="160" customWidth="1"/>
    <col min="12801" max="12801" width="64.85546875" style="160" customWidth="1"/>
    <col min="12802" max="12805" width="9.140625" style="160"/>
    <col min="12806" max="12806" width="14.85546875" style="160" customWidth="1"/>
    <col min="12807" max="13050" width="9.140625" style="160"/>
    <col min="13051" max="13051" width="37.7109375" style="160" customWidth="1"/>
    <col min="13052" max="13052" width="9.140625" style="160"/>
    <col min="13053" max="13053" width="12.85546875" style="160" customWidth="1"/>
    <col min="13054" max="13055" width="0" style="160" hidden="1" customWidth="1"/>
    <col min="13056" max="13056" width="18.28515625" style="160" customWidth="1"/>
    <col min="13057" max="13057" width="64.85546875" style="160" customWidth="1"/>
    <col min="13058" max="13061" width="9.140625" style="160"/>
    <col min="13062" max="13062" width="14.85546875" style="160" customWidth="1"/>
    <col min="13063" max="13306" width="9.140625" style="160"/>
    <col min="13307" max="13307" width="37.7109375" style="160" customWidth="1"/>
    <col min="13308" max="13308" width="9.140625" style="160"/>
    <col min="13309" max="13309" width="12.85546875" style="160" customWidth="1"/>
    <col min="13310" max="13311" width="0" style="160" hidden="1" customWidth="1"/>
    <col min="13312" max="13312" width="18.28515625" style="160" customWidth="1"/>
    <col min="13313" max="13313" width="64.85546875" style="160" customWidth="1"/>
    <col min="13314" max="13317" width="9.140625" style="160"/>
    <col min="13318" max="13318" width="14.85546875" style="160" customWidth="1"/>
    <col min="13319" max="13562" width="9.140625" style="160"/>
    <col min="13563" max="13563" width="37.7109375" style="160" customWidth="1"/>
    <col min="13564" max="13564" width="9.140625" style="160"/>
    <col min="13565" max="13565" width="12.85546875" style="160" customWidth="1"/>
    <col min="13566" max="13567" width="0" style="160" hidden="1" customWidth="1"/>
    <col min="13568" max="13568" width="18.28515625" style="160" customWidth="1"/>
    <col min="13569" max="13569" width="64.85546875" style="160" customWidth="1"/>
    <col min="13570" max="13573" width="9.140625" style="160"/>
    <col min="13574" max="13574" width="14.85546875" style="160" customWidth="1"/>
    <col min="13575" max="13818" width="9.140625" style="160"/>
    <col min="13819" max="13819" width="37.7109375" style="160" customWidth="1"/>
    <col min="13820" max="13820" width="9.140625" style="160"/>
    <col min="13821" max="13821" width="12.85546875" style="160" customWidth="1"/>
    <col min="13822" max="13823" width="0" style="160" hidden="1" customWidth="1"/>
    <col min="13824" max="13824" width="18.28515625" style="160" customWidth="1"/>
    <col min="13825" max="13825" width="64.85546875" style="160" customWidth="1"/>
    <col min="13826" max="13829" width="9.140625" style="160"/>
    <col min="13830" max="13830" width="14.85546875" style="160" customWidth="1"/>
    <col min="13831" max="14074" width="9.140625" style="160"/>
    <col min="14075" max="14075" width="37.7109375" style="160" customWidth="1"/>
    <col min="14076" max="14076" width="9.140625" style="160"/>
    <col min="14077" max="14077" width="12.85546875" style="160" customWidth="1"/>
    <col min="14078" max="14079" width="0" style="160" hidden="1" customWidth="1"/>
    <col min="14080" max="14080" width="18.28515625" style="160" customWidth="1"/>
    <col min="14081" max="14081" width="64.85546875" style="160" customWidth="1"/>
    <col min="14082" max="14085" width="9.140625" style="160"/>
    <col min="14086" max="14086" width="14.85546875" style="160" customWidth="1"/>
    <col min="14087" max="14330" width="9.140625" style="160"/>
    <col min="14331" max="14331" width="37.7109375" style="160" customWidth="1"/>
    <col min="14332" max="14332" width="9.140625" style="160"/>
    <col min="14333" max="14333" width="12.85546875" style="160" customWidth="1"/>
    <col min="14334" max="14335" width="0" style="160" hidden="1" customWidth="1"/>
    <col min="14336" max="14336" width="18.28515625" style="160" customWidth="1"/>
    <col min="14337" max="14337" width="64.85546875" style="160" customWidth="1"/>
    <col min="14338" max="14341" width="9.140625" style="160"/>
    <col min="14342" max="14342" width="14.85546875" style="160" customWidth="1"/>
    <col min="14343" max="14586" width="9.140625" style="160"/>
    <col min="14587" max="14587" width="37.7109375" style="160" customWidth="1"/>
    <col min="14588" max="14588" width="9.140625" style="160"/>
    <col min="14589" max="14589" width="12.85546875" style="160" customWidth="1"/>
    <col min="14590" max="14591" width="0" style="160" hidden="1" customWidth="1"/>
    <col min="14592" max="14592" width="18.28515625" style="160" customWidth="1"/>
    <col min="14593" max="14593" width="64.85546875" style="160" customWidth="1"/>
    <col min="14594" max="14597" width="9.140625" style="160"/>
    <col min="14598" max="14598" width="14.85546875" style="160" customWidth="1"/>
    <col min="14599" max="14842" width="9.140625" style="160"/>
    <col min="14843" max="14843" width="37.7109375" style="160" customWidth="1"/>
    <col min="14844" max="14844" width="9.140625" style="160"/>
    <col min="14845" max="14845" width="12.85546875" style="160" customWidth="1"/>
    <col min="14846" max="14847" width="0" style="160" hidden="1" customWidth="1"/>
    <col min="14848" max="14848" width="18.28515625" style="160" customWidth="1"/>
    <col min="14849" max="14849" width="64.85546875" style="160" customWidth="1"/>
    <col min="14850" max="14853" width="9.140625" style="160"/>
    <col min="14854" max="14854" width="14.85546875" style="160" customWidth="1"/>
    <col min="14855" max="15098" width="9.140625" style="160"/>
    <col min="15099" max="15099" width="37.7109375" style="160" customWidth="1"/>
    <col min="15100" max="15100" width="9.140625" style="160"/>
    <col min="15101" max="15101" width="12.85546875" style="160" customWidth="1"/>
    <col min="15102" max="15103" width="0" style="160" hidden="1" customWidth="1"/>
    <col min="15104" max="15104" width="18.28515625" style="160" customWidth="1"/>
    <col min="15105" max="15105" width="64.85546875" style="160" customWidth="1"/>
    <col min="15106" max="15109" width="9.140625" style="160"/>
    <col min="15110" max="15110" width="14.85546875" style="160" customWidth="1"/>
    <col min="15111" max="15354" width="9.140625" style="160"/>
    <col min="15355" max="15355" width="37.7109375" style="160" customWidth="1"/>
    <col min="15356" max="15356" width="9.140625" style="160"/>
    <col min="15357" max="15357" width="12.85546875" style="160" customWidth="1"/>
    <col min="15358" max="15359" width="0" style="160" hidden="1" customWidth="1"/>
    <col min="15360" max="15360" width="18.28515625" style="160" customWidth="1"/>
    <col min="15361" max="15361" width="64.85546875" style="160" customWidth="1"/>
    <col min="15362" max="15365" width="9.140625" style="160"/>
    <col min="15366" max="15366" width="14.85546875" style="160" customWidth="1"/>
    <col min="15367" max="15610" width="9.140625" style="160"/>
    <col min="15611" max="15611" width="37.7109375" style="160" customWidth="1"/>
    <col min="15612" max="15612" width="9.140625" style="160"/>
    <col min="15613" max="15613" width="12.85546875" style="160" customWidth="1"/>
    <col min="15614" max="15615" width="0" style="160" hidden="1" customWidth="1"/>
    <col min="15616" max="15616" width="18.28515625" style="160" customWidth="1"/>
    <col min="15617" max="15617" width="64.85546875" style="160" customWidth="1"/>
    <col min="15618" max="15621" width="9.140625" style="160"/>
    <col min="15622" max="15622" width="14.85546875" style="160" customWidth="1"/>
    <col min="15623" max="15866" width="9.140625" style="160"/>
    <col min="15867" max="15867" width="37.7109375" style="160" customWidth="1"/>
    <col min="15868" max="15868" width="9.140625" style="160"/>
    <col min="15869" max="15869" width="12.85546875" style="160" customWidth="1"/>
    <col min="15870" max="15871" width="0" style="160" hidden="1" customWidth="1"/>
    <col min="15872" max="15872" width="18.28515625" style="160" customWidth="1"/>
    <col min="15873" max="15873" width="64.85546875" style="160" customWidth="1"/>
    <col min="15874" max="15877" width="9.140625" style="160"/>
    <col min="15878" max="15878" width="14.85546875" style="160" customWidth="1"/>
    <col min="15879" max="16122" width="9.140625" style="160"/>
    <col min="16123" max="16123" width="37.7109375" style="160" customWidth="1"/>
    <col min="16124" max="16124" width="9.140625" style="160"/>
    <col min="16125" max="16125" width="12.85546875" style="160" customWidth="1"/>
    <col min="16126" max="16127" width="0" style="160" hidden="1" customWidth="1"/>
    <col min="16128" max="16128" width="18.28515625" style="160" customWidth="1"/>
    <col min="16129" max="16129" width="64.85546875" style="160" customWidth="1"/>
    <col min="16130" max="16133" width="9.140625" style="160"/>
    <col min="16134" max="16134" width="14.85546875" style="160" customWidth="1"/>
    <col min="16135" max="16384" width="9.140625" style="160"/>
  </cols>
  <sheetData>
    <row r="1" spans="1:10" ht="18.75" customHeight="1" x14ac:dyDescent="0.2">
      <c r="A1" s="332"/>
      <c r="B1" s="332"/>
      <c r="C1" s="332"/>
      <c r="D1" s="332"/>
      <c r="E1" s="332"/>
      <c r="F1" s="332"/>
      <c r="G1" s="332"/>
      <c r="H1" s="332"/>
      <c r="I1" s="332"/>
      <c r="J1" s="332"/>
    </row>
    <row r="2" spans="1:10" x14ac:dyDescent="0.2">
      <c r="A2" s="337" t="s">
        <v>0</v>
      </c>
      <c r="B2" s="337"/>
      <c r="C2" s="337"/>
      <c r="D2" s="337"/>
      <c r="E2" s="337"/>
      <c r="F2" s="337"/>
      <c r="G2" s="337"/>
      <c r="H2" s="337"/>
      <c r="I2" s="337"/>
      <c r="J2" s="337"/>
    </row>
    <row r="3" spans="1:10" x14ac:dyDescent="0.2">
      <c r="A3" s="333"/>
      <c r="B3" s="333"/>
      <c r="C3" s="333"/>
      <c r="D3" s="333"/>
      <c r="E3" s="333"/>
      <c r="F3" s="333"/>
      <c r="G3" s="333"/>
      <c r="H3" s="333"/>
      <c r="I3" s="333"/>
      <c r="J3" s="333"/>
    </row>
    <row r="4" spans="1:10" x14ac:dyDescent="0.2">
      <c r="A4" s="338" t="str">
        <f>IF(ISBLANK('1'!A4:C4),CONCATENATE("На вкладке 1 этого файла заполните показатель"," '",'1'!A5:C5,"' "),'1'!A4:C4)</f>
        <v>Акционерное общество "Петербургская сбытовая компания"</v>
      </c>
      <c r="B4" s="338"/>
      <c r="C4" s="338"/>
      <c r="D4" s="338"/>
      <c r="E4" s="338"/>
      <c r="F4" s="338"/>
      <c r="G4" s="338"/>
      <c r="H4" s="338"/>
      <c r="I4" s="338"/>
      <c r="J4" s="338"/>
    </row>
    <row r="5" spans="1:10" x14ac:dyDescent="0.2">
      <c r="A5" s="333" t="s">
        <v>414</v>
      </c>
      <c r="B5" s="333"/>
      <c r="C5" s="333"/>
      <c r="D5" s="333"/>
      <c r="E5" s="333"/>
      <c r="F5" s="333"/>
      <c r="G5" s="333"/>
      <c r="H5" s="333"/>
      <c r="I5" s="333"/>
      <c r="J5" s="333"/>
    </row>
    <row r="6" spans="1:10" x14ac:dyDescent="0.2">
      <c r="A6" s="333"/>
      <c r="B6" s="333"/>
      <c r="C6" s="333"/>
      <c r="D6" s="333"/>
      <c r="E6" s="333"/>
      <c r="F6" s="333"/>
      <c r="G6" s="333"/>
      <c r="H6" s="333"/>
      <c r="I6" s="333"/>
      <c r="J6" s="333"/>
    </row>
    <row r="7" spans="1:10" x14ac:dyDescent="0.2">
      <c r="A7" s="338" t="str">
        <f>IF(ISBLANK('1'!C13),CONCATENATE("В разделе 1 формы заполните показатель"," '",'1'!B13,"' "),'1'!C13)</f>
        <v>O_15.27.0390</v>
      </c>
      <c r="B7" s="338"/>
      <c r="C7" s="338"/>
      <c r="D7" s="338"/>
      <c r="E7" s="338"/>
      <c r="F7" s="338"/>
      <c r="G7" s="338"/>
      <c r="H7" s="338"/>
      <c r="I7" s="338"/>
      <c r="J7" s="338"/>
    </row>
    <row r="8" spans="1:10" x14ac:dyDescent="0.2">
      <c r="A8" s="333" t="s">
        <v>415</v>
      </c>
      <c r="B8" s="333"/>
      <c r="C8" s="333"/>
      <c r="D8" s="333"/>
      <c r="E8" s="333"/>
      <c r="F8" s="333"/>
      <c r="G8" s="333"/>
      <c r="H8" s="333"/>
      <c r="I8" s="333"/>
      <c r="J8" s="333"/>
    </row>
    <row r="9" spans="1:10" x14ac:dyDescent="0.2">
      <c r="A9" s="335"/>
      <c r="B9" s="335"/>
      <c r="C9" s="335"/>
      <c r="D9" s="335"/>
      <c r="E9" s="335"/>
      <c r="F9" s="335"/>
      <c r="G9" s="335"/>
      <c r="H9" s="335"/>
      <c r="I9" s="335"/>
      <c r="J9" s="335"/>
    </row>
    <row r="10" spans="1:10" x14ac:dyDescent="0.2">
      <c r="A10" s="338" t="str">
        <f>IF(ISBLANK('1'!C14),CONCATENATE("В разделе 1 формы заполните показатель"," '",'1'!B14,"' "),'1'!C14)</f>
        <v>Развитие каналов взаимодействия с клиентами в 2027 году, объект НМА 1 шт.</v>
      </c>
      <c r="B10" s="338"/>
      <c r="C10" s="338"/>
      <c r="D10" s="338"/>
      <c r="E10" s="338"/>
      <c r="F10" s="338"/>
      <c r="G10" s="338"/>
      <c r="H10" s="338"/>
      <c r="I10" s="338"/>
      <c r="J10" s="338"/>
    </row>
    <row r="11" spans="1:10" x14ac:dyDescent="0.2">
      <c r="A11" s="333" t="s">
        <v>416</v>
      </c>
      <c r="B11" s="333"/>
      <c r="C11" s="333"/>
      <c r="D11" s="333"/>
      <c r="E11" s="333"/>
      <c r="F11" s="333"/>
      <c r="G11" s="333"/>
      <c r="H11" s="333"/>
      <c r="I11" s="333"/>
      <c r="J11" s="333"/>
    </row>
    <row r="12" spans="1:10" x14ac:dyDescent="0.2">
      <c r="A12" s="333"/>
      <c r="B12" s="333"/>
      <c r="C12" s="333"/>
      <c r="D12" s="333"/>
      <c r="E12" s="333"/>
      <c r="F12" s="333"/>
      <c r="G12" s="333"/>
      <c r="H12" s="333"/>
      <c r="I12" s="333"/>
      <c r="J12" s="333"/>
    </row>
    <row r="13" spans="1:10" x14ac:dyDescent="0.2">
      <c r="A13" s="3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38"/>
      <c r="C13" s="338"/>
      <c r="D13" s="338"/>
      <c r="E13" s="338"/>
      <c r="F13" s="338"/>
      <c r="G13" s="338"/>
      <c r="H13" s="338"/>
      <c r="I13" s="338"/>
      <c r="J13" s="338"/>
    </row>
    <row r="14" spans="1:10" ht="15.75" customHeight="1" x14ac:dyDescent="0.2">
      <c r="A14" s="332"/>
      <c r="B14" s="332"/>
      <c r="C14" s="332"/>
      <c r="D14" s="332"/>
      <c r="E14" s="332"/>
      <c r="F14" s="332"/>
      <c r="G14" s="332"/>
      <c r="H14" s="332"/>
      <c r="I14" s="332"/>
      <c r="J14" s="332"/>
    </row>
    <row r="15" spans="1:10" x14ac:dyDescent="0.2">
      <c r="A15" s="336" t="s">
        <v>246</v>
      </c>
      <c r="B15" s="336"/>
      <c r="C15" s="336"/>
      <c r="D15" s="336"/>
      <c r="E15" s="336"/>
      <c r="F15" s="336"/>
      <c r="G15" s="336"/>
      <c r="H15" s="336"/>
      <c r="I15" s="336"/>
      <c r="J15" s="336"/>
    </row>
    <row r="16" spans="1:10" x14ac:dyDescent="0.2">
      <c r="A16" s="334"/>
      <c r="B16" s="334"/>
      <c r="C16" s="334"/>
      <c r="D16" s="334"/>
      <c r="E16" s="334"/>
      <c r="F16" s="334"/>
      <c r="G16" s="334"/>
      <c r="H16" s="334"/>
      <c r="I16" s="334"/>
      <c r="J16" s="334"/>
    </row>
    <row r="17" spans="1:10" ht="28.5" customHeight="1" x14ac:dyDescent="0.2">
      <c r="A17" s="339" t="s">
        <v>96</v>
      </c>
      <c r="B17" s="340" t="s">
        <v>214</v>
      </c>
      <c r="C17" s="346" t="s">
        <v>77</v>
      </c>
      <c r="D17" s="346"/>
      <c r="E17" s="346"/>
      <c r="F17" s="346"/>
      <c r="G17" s="341" t="s">
        <v>332</v>
      </c>
      <c r="H17" s="343" t="s">
        <v>333</v>
      </c>
      <c r="I17" s="340" t="s">
        <v>65</v>
      </c>
      <c r="J17" s="342" t="s">
        <v>78</v>
      </c>
    </row>
    <row r="18" spans="1:10" ht="58.5" customHeight="1" x14ac:dyDescent="0.2">
      <c r="A18" s="339"/>
      <c r="B18" s="340"/>
      <c r="C18" s="347" t="s">
        <v>298</v>
      </c>
      <c r="D18" s="347"/>
      <c r="E18" s="348" t="s">
        <v>299</v>
      </c>
      <c r="F18" s="349"/>
      <c r="G18" s="341"/>
      <c r="H18" s="344"/>
      <c r="I18" s="340"/>
      <c r="J18" s="342"/>
    </row>
    <row r="19" spans="1:10" ht="63.75" customHeight="1" x14ac:dyDescent="0.2">
      <c r="A19" s="339"/>
      <c r="B19" s="340"/>
      <c r="C19" s="161" t="s">
        <v>300</v>
      </c>
      <c r="D19" s="161" t="s">
        <v>301</v>
      </c>
      <c r="E19" s="161" t="s">
        <v>300</v>
      </c>
      <c r="F19" s="161" t="s">
        <v>301</v>
      </c>
      <c r="G19" s="341"/>
      <c r="H19" s="345"/>
      <c r="I19" s="340"/>
      <c r="J19" s="342"/>
    </row>
    <row r="20" spans="1:10" x14ac:dyDescent="0.2">
      <c r="A20" s="162">
        <v>1</v>
      </c>
      <c r="B20" s="163">
        <v>2</v>
      </c>
      <c r="C20" s="162">
        <v>3</v>
      </c>
      <c r="D20" s="163">
        <v>4</v>
      </c>
      <c r="E20" s="162">
        <v>5</v>
      </c>
      <c r="F20" s="163">
        <v>6</v>
      </c>
      <c r="G20" s="162">
        <v>7</v>
      </c>
      <c r="H20" s="163">
        <v>8</v>
      </c>
      <c r="I20" s="162">
        <v>9</v>
      </c>
      <c r="J20" s="163">
        <v>10</v>
      </c>
    </row>
    <row r="21" spans="1:10" ht="23.25" customHeight="1" x14ac:dyDescent="0.2">
      <c r="A21" s="164">
        <v>1</v>
      </c>
      <c r="B21" s="165" t="s">
        <v>64</v>
      </c>
      <c r="C21" s="166" t="s">
        <v>442</v>
      </c>
      <c r="D21" s="166" t="s">
        <v>442</v>
      </c>
      <c r="E21" s="166" t="s">
        <v>442</v>
      </c>
      <c r="F21" s="166" t="s">
        <v>442</v>
      </c>
      <c r="G21" s="166" t="s">
        <v>442</v>
      </c>
      <c r="H21" s="166" t="s">
        <v>442</v>
      </c>
      <c r="I21" s="166" t="s">
        <v>442</v>
      </c>
      <c r="J21" s="166" t="s">
        <v>442</v>
      </c>
    </row>
    <row r="22" spans="1:10" ht="70.5" customHeight="1" x14ac:dyDescent="0.2">
      <c r="A22" s="164" t="s">
        <v>61</v>
      </c>
      <c r="B22" s="165" t="s">
        <v>157</v>
      </c>
      <c r="C22" s="166" t="s">
        <v>442</v>
      </c>
      <c r="D22" s="166" t="s">
        <v>442</v>
      </c>
      <c r="E22" s="166" t="s">
        <v>442</v>
      </c>
      <c r="F22" s="166" t="s">
        <v>442</v>
      </c>
      <c r="G22" s="166" t="s">
        <v>442</v>
      </c>
      <c r="H22" s="166" t="s">
        <v>442</v>
      </c>
      <c r="I22" s="166" t="s">
        <v>442</v>
      </c>
      <c r="J22" s="166" t="s">
        <v>442</v>
      </c>
    </row>
    <row r="23" spans="1:10" s="167" customFormat="1" ht="60" customHeight="1" x14ac:dyDescent="0.2">
      <c r="A23" s="164" t="s">
        <v>60</v>
      </c>
      <c r="B23" s="165" t="s">
        <v>302</v>
      </c>
      <c r="C23" s="166" t="s">
        <v>442</v>
      </c>
      <c r="D23" s="166" t="s">
        <v>442</v>
      </c>
      <c r="E23" s="166" t="s">
        <v>442</v>
      </c>
      <c r="F23" s="166" t="s">
        <v>442</v>
      </c>
      <c r="G23" s="166" t="s">
        <v>442</v>
      </c>
      <c r="H23" s="166" t="s">
        <v>442</v>
      </c>
      <c r="I23" s="166" t="s">
        <v>442</v>
      </c>
      <c r="J23" s="166" t="s">
        <v>442</v>
      </c>
    </row>
    <row r="24" spans="1:10" s="167" customFormat="1" ht="70.5" customHeight="1" x14ac:dyDescent="0.2">
      <c r="A24" s="164" t="s">
        <v>59</v>
      </c>
      <c r="B24" s="165" t="s">
        <v>303</v>
      </c>
      <c r="C24" s="166" t="s">
        <v>442</v>
      </c>
      <c r="D24" s="166" t="s">
        <v>442</v>
      </c>
      <c r="E24" s="166" t="s">
        <v>442</v>
      </c>
      <c r="F24" s="166" t="s">
        <v>442</v>
      </c>
      <c r="G24" s="166" t="s">
        <v>442</v>
      </c>
      <c r="H24" s="166" t="s">
        <v>442</v>
      </c>
      <c r="I24" s="166" t="s">
        <v>442</v>
      </c>
      <c r="J24" s="166" t="s">
        <v>442</v>
      </c>
    </row>
    <row r="25" spans="1:10" s="167" customFormat="1" ht="54" customHeight="1" x14ac:dyDescent="0.2">
      <c r="A25" s="164" t="s">
        <v>58</v>
      </c>
      <c r="B25" s="165" t="s">
        <v>304</v>
      </c>
      <c r="C25" s="166" t="s">
        <v>442</v>
      </c>
      <c r="D25" s="166" t="s">
        <v>442</v>
      </c>
      <c r="E25" s="166" t="s">
        <v>442</v>
      </c>
      <c r="F25" s="166" t="s">
        <v>442</v>
      </c>
      <c r="G25" s="166" t="s">
        <v>442</v>
      </c>
      <c r="H25" s="166" t="s">
        <v>442</v>
      </c>
      <c r="I25" s="166" t="s">
        <v>442</v>
      </c>
      <c r="J25" s="166" t="s">
        <v>442</v>
      </c>
    </row>
    <row r="26" spans="1:10" s="167" customFormat="1" ht="42" customHeight="1" x14ac:dyDescent="0.2">
      <c r="A26" s="164" t="s">
        <v>57</v>
      </c>
      <c r="B26" s="165" t="s">
        <v>305</v>
      </c>
      <c r="C26" s="166" t="s">
        <v>442</v>
      </c>
      <c r="D26" s="166" t="s">
        <v>442</v>
      </c>
      <c r="E26" s="166" t="s">
        <v>442</v>
      </c>
      <c r="F26" s="166" t="s">
        <v>442</v>
      </c>
      <c r="G26" s="166" t="s">
        <v>442</v>
      </c>
      <c r="H26" s="166" t="s">
        <v>442</v>
      </c>
      <c r="I26" s="166" t="s">
        <v>442</v>
      </c>
      <c r="J26" s="166" t="s">
        <v>442</v>
      </c>
    </row>
    <row r="27" spans="1:10" s="167" customFormat="1" ht="42" customHeight="1" x14ac:dyDescent="0.2">
      <c r="A27" s="164" t="s">
        <v>158</v>
      </c>
      <c r="B27" s="165" t="s">
        <v>306</v>
      </c>
      <c r="C27" s="166" t="s">
        <v>442</v>
      </c>
      <c r="D27" s="166" t="s">
        <v>442</v>
      </c>
      <c r="E27" s="166" t="s">
        <v>442</v>
      </c>
      <c r="F27" s="166" t="s">
        <v>442</v>
      </c>
      <c r="G27" s="166" t="s">
        <v>442</v>
      </c>
      <c r="H27" s="166" t="s">
        <v>442</v>
      </c>
      <c r="I27" s="166" t="s">
        <v>442</v>
      </c>
      <c r="J27" s="166" t="s">
        <v>442</v>
      </c>
    </row>
    <row r="28" spans="1:10" s="167" customFormat="1" ht="37.5" customHeight="1" x14ac:dyDescent="0.2">
      <c r="A28" s="164" t="s">
        <v>159</v>
      </c>
      <c r="B28" s="165" t="s">
        <v>307</v>
      </c>
      <c r="C28" s="166" t="s">
        <v>442</v>
      </c>
      <c r="D28" s="166" t="s">
        <v>442</v>
      </c>
      <c r="E28" s="166" t="s">
        <v>442</v>
      </c>
      <c r="F28" s="166" t="s">
        <v>442</v>
      </c>
      <c r="G28" s="166" t="s">
        <v>442</v>
      </c>
      <c r="H28" s="166" t="s">
        <v>442</v>
      </c>
      <c r="I28" s="166" t="s">
        <v>442</v>
      </c>
      <c r="J28" s="166" t="s">
        <v>442</v>
      </c>
    </row>
    <row r="29" spans="1:10" s="167" customFormat="1" ht="33.75" customHeight="1" x14ac:dyDescent="0.2">
      <c r="A29" s="164" t="s">
        <v>160</v>
      </c>
      <c r="B29" s="165" t="s">
        <v>308</v>
      </c>
      <c r="C29" s="166" t="s">
        <v>442</v>
      </c>
      <c r="D29" s="166" t="s">
        <v>442</v>
      </c>
      <c r="E29" s="166" t="s">
        <v>442</v>
      </c>
      <c r="F29" s="166" t="s">
        <v>442</v>
      </c>
      <c r="G29" s="166" t="s">
        <v>442</v>
      </c>
      <c r="H29" s="166" t="s">
        <v>442</v>
      </c>
      <c r="I29" s="166" t="s">
        <v>442</v>
      </c>
      <c r="J29" s="166" t="s">
        <v>442</v>
      </c>
    </row>
    <row r="30" spans="1:10" s="167" customFormat="1" ht="54" customHeight="1" x14ac:dyDescent="0.2">
      <c r="A30" s="164" t="s">
        <v>161</v>
      </c>
      <c r="B30" s="165" t="s">
        <v>309</v>
      </c>
      <c r="C30" s="166" t="s">
        <v>442</v>
      </c>
      <c r="D30" s="166" t="s">
        <v>442</v>
      </c>
      <c r="E30" s="166" t="s">
        <v>442</v>
      </c>
      <c r="F30" s="166" t="s">
        <v>442</v>
      </c>
      <c r="G30" s="166" t="s">
        <v>442</v>
      </c>
      <c r="H30" s="166" t="s">
        <v>442</v>
      </c>
      <c r="I30" s="166" t="s">
        <v>442</v>
      </c>
      <c r="J30" s="166" t="s">
        <v>442</v>
      </c>
    </row>
    <row r="31" spans="1:10" s="167" customFormat="1" ht="93" customHeight="1" x14ac:dyDescent="0.2">
      <c r="A31" s="164" t="s">
        <v>162</v>
      </c>
      <c r="B31" s="165" t="s">
        <v>310</v>
      </c>
      <c r="C31" s="166" t="s">
        <v>442</v>
      </c>
      <c r="D31" s="166" t="s">
        <v>442</v>
      </c>
      <c r="E31" s="166" t="s">
        <v>442</v>
      </c>
      <c r="F31" s="166" t="s">
        <v>442</v>
      </c>
      <c r="G31" s="166" t="s">
        <v>442</v>
      </c>
      <c r="H31" s="166" t="s">
        <v>442</v>
      </c>
      <c r="I31" s="166" t="s">
        <v>442</v>
      </c>
      <c r="J31" s="166" t="s">
        <v>442</v>
      </c>
    </row>
    <row r="32" spans="1:10" s="167" customFormat="1" ht="47.25" customHeight="1" x14ac:dyDescent="0.2">
      <c r="A32" s="164" t="s">
        <v>163</v>
      </c>
      <c r="B32" s="165" t="s">
        <v>311</v>
      </c>
      <c r="C32" s="166" t="s">
        <v>442</v>
      </c>
      <c r="D32" s="166" t="s">
        <v>442</v>
      </c>
      <c r="E32" s="166" t="s">
        <v>442</v>
      </c>
      <c r="F32" s="166" t="s">
        <v>442</v>
      </c>
      <c r="G32" s="166" t="s">
        <v>442</v>
      </c>
      <c r="H32" s="166" t="s">
        <v>442</v>
      </c>
      <c r="I32" s="166" t="s">
        <v>442</v>
      </c>
      <c r="J32" s="166" t="s">
        <v>442</v>
      </c>
    </row>
    <row r="33" spans="1:10" s="167" customFormat="1" ht="120.75" customHeight="1" x14ac:dyDescent="0.2">
      <c r="A33" s="164" t="s">
        <v>164</v>
      </c>
      <c r="B33" s="165" t="s">
        <v>312</v>
      </c>
      <c r="C33" s="166" t="s">
        <v>442</v>
      </c>
      <c r="D33" s="166" t="s">
        <v>442</v>
      </c>
      <c r="E33" s="166" t="s">
        <v>442</v>
      </c>
      <c r="F33" s="166" t="s">
        <v>442</v>
      </c>
      <c r="G33" s="166" t="s">
        <v>442</v>
      </c>
      <c r="H33" s="166" t="s">
        <v>442</v>
      </c>
      <c r="I33" s="166" t="s">
        <v>442</v>
      </c>
      <c r="J33" s="166" t="s">
        <v>442</v>
      </c>
    </row>
    <row r="34" spans="1:10" s="167" customFormat="1" ht="49.5" customHeight="1" x14ac:dyDescent="0.2">
      <c r="A34" s="164" t="s">
        <v>166</v>
      </c>
      <c r="B34" s="165" t="s">
        <v>313</v>
      </c>
      <c r="C34" s="166" t="s">
        <v>442</v>
      </c>
      <c r="D34" s="166" t="s">
        <v>442</v>
      </c>
      <c r="E34" s="166" t="s">
        <v>442</v>
      </c>
      <c r="F34" s="166" t="s">
        <v>442</v>
      </c>
      <c r="G34" s="166" t="s">
        <v>442</v>
      </c>
      <c r="H34" s="166" t="s">
        <v>442</v>
      </c>
      <c r="I34" s="166" t="s">
        <v>442</v>
      </c>
      <c r="J34" s="166" t="s">
        <v>442</v>
      </c>
    </row>
    <row r="35" spans="1:10" ht="37.5" customHeight="1" x14ac:dyDescent="0.2">
      <c r="A35" s="164" t="s">
        <v>167</v>
      </c>
      <c r="B35" s="165" t="s">
        <v>314</v>
      </c>
      <c r="C35" s="166" t="s">
        <v>442</v>
      </c>
      <c r="D35" s="166" t="s">
        <v>442</v>
      </c>
      <c r="E35" s="166" t="s">
        <v>442</v>
      </c>
      <c r="F35" s="166" t="s">
        <v>442</v>
      </c>
      <c r="G35" s="166" t="s">
        <v>442</v>
      </c>
      <c r="H35" s="166" t="s">
        <v>442</v>
      </c>
      <c r="I35" s="166" t="s">
        <v>442</v>
      </c>
      <c r="J35" s="166" t="s">
        <v>442</v>
      </c>
    </row>
    <row r="36" spans="1:10" x14ac:dyDescent="0.2">
      <c r="A36" s="164" t="s">
        <v>168</v>
      </c>
      <c r="B36" s="165" t="s">
        <v>315</v>
      </c>
      <c r="C36" s="166" t="s">
        <v>442</v>
      </c>
      <c r="D36" s="166" t="s">
        <v>442</v>
      </c>
      <c r="E36" s="205" t="s">
        <v>442</v>
      </c>
      <c r="F36" s="205" t="s">
        <v>442</v>
      </c>
      <c r="G36" s="166" t="s">
        <v>442</v>
      </c>
      <c r="H36" s="166" t="s">
        <v>442</v>
      </c>
      <c r="I36" s="166" t="s">
        <v>442</v>
      </c>
      <c r="J36" s="166" t="s">
        <v>442</v>
      </c>
    </row>
    <row r="37" spans="1:10" ht="18" customHeight="1" x14ac:dyDescent="0.2">
      <c r="A37" s="164" t="s">
        <v>14</v>
      </c>
      <c r="B37" s="165" t="s">
        <v>63</v>
      </c>
      <c r="C37" s="166" t="s">
        <v>442</v>
      </c>
      <c r="D37" s="166" t="s">
        <v>442</v>
      </c>
      <c r="E37" s="205" t="s">
        <v>442</v>
      </c>
      <c r="F37" s="205" t="s">
        <v>442</v>
      </c>
      <c r="G37" s="166" t="s">
        <v>442</v>
      </c>
      <c r="H37" s="166" t="s">
        <v>442</v>
      </c>
      <c r="I37" s="168" t="s">
        <v>442</v>
      </c>
      <c r="J37" s="168" t="s">
        <v>442</v>
      </c>
    </row>
    <row r="38" spans="1:10" ht="72.75" customHeight="1" x14ac:dyDescent="0.2">
      <c r="A38" s="164" t="s">
        <v>56</v>
      </c>
      <c r="B38" s="165" t="s">
        <v>316</v>
      </c>
      <c r="C38" s="166" t="s">
        <v>442</v>
      </c>
      <c r="D38" s="166" t="s">
        <v>442</v>
      </c>
      <c r="E38" s="205" t="s">
        <v>442</v>
      </c>
      <c r="F38" s="205" t="s">
        <v>442</v>
      </c>
      <c r="G38" s="166" t="s">
        <v>442</v>
      </c>
      <c r="H38" s="166" t="s">
        <v>442</v>
      </c>
      <c r="I38" s="168" t="s">
        <v>442</v>
      </c>
      <c r="J38" s="168" t="s">
        <v>442</v>
      </c>
    </row>
    <row r="39" spans="1:10" ht="33.75" customHeight="1" x14ac:dyDescent="0.2">
      <c r="A39" s="164" t="s">
        <v>55</v>
      </c>
      <c r="B39" s="165" t="s">
        <v>317</v>
      </c>
      <c r="C39" s="166" t="s">
        <v>442</v>
      </c>
      <c r="D39" s="166" t="s">
        <v>442</v>
      </c>
      <c r="E39" s="205" t="s">
        <v>442</v>
      </c>
      <c r="F39" s="205" t="s">
        <v>442</v>
      </c>
      <c r="G39" s="166" t="s">
        <v>442</v>
      </c>
      <c r="H39" s="166" t="s">
        <v>442</v>
      </c>
      <c r="I39" s="168" t="s">
        <v>442</v>
      </c>
      <c r="J39" s="168" t="s">
        <v>442</v>
      </c>
    </row>
    <row r="40" spans="1:10" ht="63" customHeight="1" x14ac:dyDescent="0.2">
      <c r="A40" s="164" t="s">
        <v>13</v>
      </c>
      <c r="B40" s="165" t="s">
        <v>318</v>
      </c>
      <c r="C40" s="166" t="s">
        <v>442</v>
      </c>
      <c r="D40" s="168" t="s">
        <v>442</v>
      </c>
      <c r="E40" s="168" t="s">
        <v>442</v>
      </c>
      <c r="F40" s="168" t="s">
        <v>442</v>
      </c>
      <c r="G40" s="168" t="s">
        <v>442</v>
      </c>
      <c r="H40" s="168" t="s">
        <v>442</v>
      </c>
      <c r="I40" s="168" t="s">
        <v>442</v>
      </c>
      <c r="J40" s="168" t="s">
        <v>442</v>
      </c>
    </row>
    <row r="41" spans="1:10" ht="58.5" customHeight="1" x14ac:dyDescent="0.2">
      <c r="A41" s="164" t="s">
        <v>54</v>
      </c>
      <c r="B41" s="165" t="s">
        <v>319</v>
      </c>
      <c r="C41" s="166" t="s">
        <v>442</v>
      </c>
      <c r="D41" s="168" t="s">
        <v>442</v>
      </c>
      <c r="E41" s="168" t="s">
        <v>442</v>
      </c>
      <c r="F41" s="168" t="s">
        <v>442</v>
      </c>
      <c r="G41" s="168" t="s">
        <v>442</v>
      </c>
      <c r="H41" s="168" t="s">
        <v>442</v>
      </c>
      <c r="I41" s="168" t="s">
        <v>442</v>
      </c>
      <c r="J41" s="168" t="s">
        <v>442</v>
      </c>
    </row>
    <row r="42" spans="1:10" ht="34.5" customHeight="1" x14ac:dyDescent="0.2">
      <c r="A42" s="164" t="s">
        <v>53</v>
      </c>
      <c r="B42" s="165" t="s">
        <v>320</v>
      </c>
      <c r="C42" s="166" t="s">
        <v>442</v>
      </c>
      <c r="D42" s="168" t="s">
        <v>442</v>
      </c>
      <c r="E42" s="168" t="s">
        <v>442</v>
      </c>
      <c r="F42" s="168" t="s">
        <v>442</v>
      </c>
      <c r="G42" s="168" t="s">
        <v>442</v>
      </c>
      <c r="H42" s="168" t="s">
        <v>442</v>
      </c>
      <c r="I42" s="168" t="s">
        <v>442</v>
      </c>
      <c r="J42" s="168" t="s">
        <v>442</v>
      </c>
    </row>
    <row r="43" spans="1:10" ht="24.75" customHeight="1" x14ac:dyDescent="0.2">
      <c r="A43" s="164" t="s">
        <v>52</v>
      </c>
      <c r="B43" s="165" t="s">
        <v>321</v>
      </c>
      <c r="C43" s="166" t="s">
        <v>442</v>
      </c>
      <c r="D43" s="168" t="s">
        <v>442</v>
      </c>
      <c r="E43" s="168" t="s">
        <v>442</v>
      </c>
      <c r="F43" s="168" t="s">
        <v>442</v>
      </c>
      <c r="G43" s="168" t="s">
        <v>442</v>
      </c>
      <c r="H43" s="168" t="s">
        <v>442</v>
      </c>
      <c r="I43" s="168" t="s">
        <v>442</v>
      </c>
      <c r="J43" s="168" t="s">
        <v>442</v>
      </c>
    </row>
    <row r="44" spans="1:10" ht="90.75" customHeight="1" x14ac:dyDescent="0.2">
      <c r="A44" s="164" t="s">
        <v>51</v>
      </c>
      <c r="B44" s="165" t="s">
        <v>322</v>
      </c>
      <c r="C44" s="166" t="s">
        <v>442</v>
      </c>
      <c r="D44" s="168" t="s">
        <v>442</v>
      </c>
      <c r="E44" s="168" t="s">
        <v>442</v>
      </c>
      <c r="F44" s="168" t="s">
        <v>442</v>
      </c>
      <c r="G44" s="168" t="s">
        <v>442</v>
      </c>
      <c r="H44" s="168" t="s">
        <v>442</v>
      </c>
      <c r="I44" s="168" t="s">
        <v>442</v>
      </c>
      <c r="J44" s="168" t="s">
        <v>442</v>
      </c>
    </row>
    <row r="45" spans="1:10" ht="100.5" customHeight="1" x14ac:dyDescent="0.2">
      <c r="A45" s="164" t="s">
        <v>50</v>
      </c>
      <c r="B45" s="165" t="s">
        <v>323</v>
      </c>
      <c r="C45" s="166" t="s">
        <v>442</v>
      </c>
      <c r="D45" s="168" t="s">
        <v>442</v>
      </c>
      <c r="E45" s="168" t="s">
        <v>442</v>
      </c>
      <c r="F45" s="168" t="s">
        <v>442</v>
      </c>
      <c r="G45" s="168" t="s">
        <v>442</v>
      </c>
      <c r="H45" s="168" t="s">
        <v>442</v>
      </c>
      <c r="I45" s="168" t="s">
        <v>442</v>
      </c>
      <c r="J45" s="168" t="s">
        <v>442</v>
      </c>
    </row>
    <row r="46" spans="1:10" ht="30.75" customHeight="1" x14ac:dyDescent="0.2">
      <c r="A46" s="164" t="s">
        <v>49</v>
      </c>
      <c r="B46" s="165" t="s">
        <v>324</v>
      </c>
      <c r="C46" s="166" t="s">
        <v>442</v>
      </c>
      <c r="D46" s="168" t="s">
        <v>442</v>
      </c>
      <c r="E46" s="168" t="s">
        <v>442</v>
      </c>
      <c r="F46" s="168" t="s">
        <v>442</v>
      </c>
      <c r="G46" s="168" t="s">
        <v>442</v>
      </c>
      <c r="H46" s="168" t="s">
        <v>442</v>
      </c>
      <c r="I46" s="168" t="s">
        <v>442</v>
      </c>
      <c r="J46" s="168" t="s">
        <v>442</v>
      </c>
    </row>
    <row r="47" spans="1:10" ht="37.5" customHeight="1" x14ac:dyDescent="0.2">
      <c r="A47" s="164" t="s">
        <v>12</v>
      </c>
      <c r="B47" s="165" t="s">
        <v>62</v>
      </c>
      <c r="C47" s="204" t="str">
        <f>C53</f>
        <v>нд</v>
      </c>
      <c r="D47" s="205" t="str">
        <f t="shared" ref="D47:F47" si="0">D53</f>
        <v>нд</v>
      </c>
      <c r="E47" s="205">
        <f t="shared" si="0"/>
        <v>46388</v>
      </c>
      <c r="F47" s="205">
        <f t="shared" si="0"/>
        <v>46752</v>
      </c>
      <c r="G47" s="169" t="str">
        <f t="shared" ref="G47:H47" si="1">G53</f>
        <v>нд</v>
      </c>
      <c r="H47" s="169" t="str">
        <f t="shared" si="1"/>
        <v>нд</v>
      </c>
      <c r="I47" s="168" t="s">
        <v>442</v>
      </c>
      <c r="J47" s="168" t="s">
        <v>442</v>
      </c>
    </row>
    <row r="48" spans="1:10" ht="35.25" customHeight="1" x14ac:dyDescent="0.2">
      <c r="A48" s="164" t="s">
        <v>48</v>
      </c>
      <c r="B48" s="165" t="s">
        <v>325</v>
      </c>
      <c r="C48" s="166" t="s">
        <v>442</v>
      </c>
      <c r="D48" s="168" t="s">
        <v>442</v>
      </c>
      <c r="E48" s="168" t="s">
        <v>442</v>
      </c>
      <c r="F48" s="168" t="s">
        <v>442</v>
      </c>
      <c r="G48" s="168" t="s">
        <v>442</v>
      </c>
      <c r="H48" s="168" t="s">
        <v>442</v>
      </c>
      <c r="I48" s="168" t="s">
        <v>442</v>
      </c>
      <c r="J48" s="168" t="s">
        <v>442</v>
      </c>
    </row>
    <row r="49" spans="1:10" ht="86.25" customHeight="1" x14ac:dyDescent="0.2">
      <c r="A49" s="164" t="s">
        <v>47</v>
      </c>
      <c r="B49" s="165" t="s">
        <v>326</v>
      </c>
      <c r="C49" s="166" t="s">
        <v>442</v>
      </c>
      <c r="D49" s="168" t="s">
        <v>442</v>
      </c>
      <c r="E49" s="168" t="s">
        <v>442</v>
      </c>
      <c r="F49" s="168" t="s">
        <v>442</v>
      </c>
      <c r="G49" s="168" t="s">
        <v>442</v>
      </c>
      <c r="H49" s="168" t="s">
        <v>442</v>
      </c>
      <c r="I49" s="168" t="s">
        <v>442</v>
      </c>
      <c r="J49" s="168" t="s">
        <v>442</v>
      </c>
    </row>
    <row r="50" spans="1:10" ht="77.25" customHeight="1" x14ac:dyDescent="0.2">
      <c r="A50" s="164" t="s">
        <v>46</v>
      </c>
      <c r="B50" s="165" t="s">
        <v>327</v>
      </c>
      <c r="C50" s="166" t="s">
        <v>442</v>
      </c>
      <c r="D50" s="168" t="s">
        <v>442</v>
      </c>
      <c r="E50" s="168" t="s">
        <v>442</v>
      </c>
      <c r="F50" s="168" t="s">
        <v>442</v>
      </c>
      <c r="G50" s="168" t="s">
        <v>442</v>
      </c>
      <c r="H50" s="168" t="s">
        <v>442</v>
      </c>
      <c r="I50" s="168" t="s">
        <v>442</v>
      </c>
      <c r="J50" s="168" t="s">
        <v>442</v>
      </c>
    </row>
    <row r="51" spans="1:10" ht="71.25" customHeight="1" x14ac:dyDescent="0.2">
      <c r="A51" s="164" t="s">
        <v>45</v>
      </c>
      <c r="B51" s="165" t="s">
        <v>328</v>
      </c>
      <c r="C51" s="166" t="s">
        <v>442</v>
      </c>
      <c r="D51" s="168" t="s">
        <v>442</v>
      </c>
      <c r="E51" s="168" t="s">
        <v>442</v>
      </c>
      <c r="F51" s="168" t="s">
        <v>442</v>
      </c>
      <c r="G51" s="168" t="s">
        <v>442</v>
      </c>
      <c r="H51" s="168" t="s">
        <v>442</v>
      </c>
      <c r="I51" s="168" t="s">
        <v>442</v>
      </c>
      <c r="J51" s="168" t="s">
        <v>442</v>
      </c>
    </row>
    <row r="52" spans="1:10" ht="48.75" customHeight="1" x14ac:dyDescent="0.2">
      <c r="A52" s="164" t="s">
        <v>44</v>
      </c>
      <c r="B52" s="165" t="s">
        <v>329</v>
      </c>
      <c r="C52" s="166" t="s">
        <v>442</v>
      </c>
      <c r="D52" s="168" t="s">
        <v>442</v>
      </c>
      <c r="E52" s="168" t="s">
        <v>442</v>
      </c>
      <c r="F52" s="168" t="s">
        <v>442</v>
      </c>
      <c r="G52" s="168" t="s">
        <v>442</v>
      </c>
      <c r="H52" s="168" t="s">
        <v>442</v>
      </c>
      <c r="I52" s="168" t="s">
        <v>442</v>
      </c>
      <c r="J52" s="168" t="s">
        <v>442</v>
      </c>
    </row>
    <row r="53" spans="1:10" ht="24" x14ac:dyDescent="0.2">
      <c r="A53" s="164" t="s">
        <v>43</v>
      </c>
      <c r="B53" s="165" t="s">
        <v>330</v>
      </c>
      <c r="C53" s="166" t="s">
        <v>442</v>
      </c>
      <c r="D53" s="168" t="s">
        <v>442</v>
      </c>
      <c r="E53" s="204">
        <v>46388</v>
      </c>
      <c r="F53" s="205">
        <v>46752</v>
      </c>
      <c r="G53" s="168" t="s">
        <v>442</v>
      </c>
      <c r="H53" s="168" t="s">
        <v>442</v>
      </c>
      <c r="I53" s="168" t="s">
        <v>442</v>
      </c>
      <c r="J53" s="168" t="s">
        <v>442</v>
      </c>
    </row>
    <row r="54" spans="1:10" ht="46.5" customHeight="1" x14ac:dyDescent="0.2">
      <c r="A54" s="164" t="s">
        <v>42</v>
      </c>
      <c r="B54" s="165" t="s">
        <v>331</v>
      </c>
      <c r="C54" s="166" t="s">
        <v>442</v>
      </c>
      <c r="D54" s="168" t="s">
        <v>442</v>
      </c>
      <c r="E54" s="168" t="s">
        <v>442</v>
      </c>
      <c r="F54" s="168" t="s">
        <v>442</v>
      </c>
      <c r="G54" s="168" t="s">
        <v>442</v>
      </c>
      <c r="H54" s="168" t="s">
        <v>442</v>
      </c>
      <c r="I54" s="168" t="s">
        <v>442</v>
      </c>
      <c r="J54" s="168" t="s">
        <v>442</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94" priority="2">
      <formula>ISBLANK(C21)</formula>
    </cfRule>
  </conditionalFormatting>
  <conditionalFormatting sqref="A1:XFD1048576">
    <cfRule type="expression" dxfId="93" priority="1">
      <formula>CELL("защита",A1)</formula>
    </cfRule>
  </conditionalFormatting>
  <pageMargins left="0.70866141732283472" right="0.70866141732283472" top="0.74803149606299213" bottom="0.74803149606299213" header="0.31496062992125984" footer="0.31496062992125984"/>
  <pageSetup paperSize="9" scale="2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Y69" sqref="Y69"/>
    </sheetView>
  </sheetViews>
  <sheetFormatPr defaultColWidth="9.140625" defaultRowHeight="12" x14ac:dyDescent="0.2"/>
  <cols>
    <col min="1" max="1" width="9.140625" style="180"/>
    <col min="2" max="2" width="57.85546875" style="180" customWidth="1"/>
    <col min="3" max="3" width="13" style="180" customWidth="1"/>
    <col min="4" max="5" width="17.85546875" style="180" customWidth="1"/>
    <col min="6" max="6" width="20.42578125" style="180" customWidth="1"/>
    <col min="7" max="8" width="18.7109375" style="180" customWidth="1"/>
    <col min="9" max="9" width="8.28515625" style="180" customWidth="1"/>
    <col min="10" max="10" width="9.28515625" style="180" customWidth="1"/>
    <col min="11" max="11" width="10.140625" style="180" customWidth="1"/>
    <col min="12" max="12" width="7.7109375" style="180" customWidth="1"/>
    <col min="13" max="14" width="9.28515625" style="180" customWidth="1"/>
    <col min="15" max="15" width="10.140625" style="180" customWidth="1"/>
    <col min="16" max="16" width="7.7109375" style="180" customWidth="1"/>
    <col min="17" max="18" width="9.28515625" style="180" customWidth="1"/>
    <col min="19" max="19" width="10.140625" style="180" customWidth="1"/>
    <col min="20" max="20" width="7.7109375" style="180" customWidth="1"/>
    <col min="21" max="22" width="9.28515625" style="180" customWidth="1"/>
    <col min="23" max="23" width="10.140625" style="180" customWidth="1"/>
    <col min="24" max="24" width="7.7109375" style="180" customWidth="1"/>
    <col min="25" max="26" width="9.28515625" style="180" customWidth="1"/>
    <col min="27" max="27" width="10.140625" style="180" customWidth="1"/>
    <col min="28" max="28" width="7.7109375" style="180" customWidth="1"/>
    <col min="29" max="29" width="11.7109375" style="180" customWidth="1"/>
    <col min="30" max="30" width="17" style="180" customWidth="1"/>
    <col min="31" max="31" width="44.85546875" style="180" customWidth="1"/>
    <col min="32" max="16384" width="9.140625" style="180"/>
  </cols>
  <sheetData>
    <row r="1" spans="1:31" x14ac:dyDescent="0.2">
      <c r="A1" s="376"/>
      <c r="B1" s="376"/>
      <c r="C1" s="376"/>
      <c r="D1" s="376"/>
      <c r="E1" s="376"/>
      <c r="F1" s="376"/>
      <c r="G1" s="376"/>
      <c r="H1" s="376"/>
      <c r="I1" s="376"/>
      <c r="J1" s="376"/>
      <c r="K1" s="376"/>
      <c r="L1" s="376"/>
      <c r="M1" s="228"/>
      <c r="N1" s="228"/>
      <c r="O1" s="228"/>
      <c r="P1" s="228"/>
      <c r="Q1" s="228"/>
      <c r="R1" s="228"/>
      <c r="S1" s="228"/>
      <c r="T1" s="228"/>
      <c r="U1" s="228"/>
      <c r="V1" s="228"/>
      <c r="W1" s="228"/>
      <c r="X1" s="228"/>
      <c r="Y1" s="179"/>
      <c r="Z1" s="179"/>
      <c r="AA1" s="179"/>
      <c r="AB1" s="179"/>
      <c r="AC1" s="179"/>
      <c r="AD1" s="179"/>
      <c r="AE1" s="179"/>
    </row>
    <row r="2" spans="1:31" x14ac:dyDescent="0.2">
      <c r="A2" s="377" t="s">
        <v>0</v>
      </c>
      <c r="B2" s="377"/>
      <c r="C2" s="377"/>
      <c r="D2" s="377"/>
      <c r="E2" s="377"/>
      <c r="F2" s="377"/>
      <c r="G2" s="377"/>
      <c r="H2" s="377"/>
      <c r="I2" s="377"/>
      <c r="J2" s="377"/>
      <c r="K2" s="377"/>
      <c r="L2" s="377"/>
      <c r="M2" s="229"/>
      <c r="N2" s="229"/>
      <c r="O2" s="229"/>
      <c r="P2" s="229"/>
      <c r="Q2" s="229"/>
      <c r="R2" s="229"/>
      <c r="S2" s="229"/>
      <c r="T2" s="229"/>
      <c r="U2" s="229"/>
      <c r="V2" s="229"/>
      <c r="W2" s="229"/>
      <c r="X2" s="229"/>
      <c r="Y2" s="181"/>
      <c r="Z2" s="181"/>
      <c r="AA2" s="181"/>
      <c r="AB2" s="181"/>
      <c r="AC2" s="181"/>
      <c r="AD2" s="181"/>
      <c r="AE2" s="181"/>
    </row>
    <row r="3" spans="1:31" x14ac:dyDescent="0.2">
      <c r="A3" s="375"/>
      <c r="B3" s="375"/>
      <c r="C3" s="375"/>
      <c r="D3" s="375"/>
      <c r="E3" s="375"/>
      <c r="F3" s="375"/>
      <c r="G3" s="375"/>
      <c r="H3" s="375"/>
      <c r="I3" s="375"/>
      <c r="J3" s="375"/>
      <c r="K3" s="375"/>
      <c r="L3" s="375"/>
      <c r="M3" s="227"/>
      <c r="N3" s="227"/>
      <c r="O3" s="227"/>
      <c r="P3" s="227"/>
      <c r="Q3" s="227"/>
      <c r="R3" s="227"/>
      <c r="S3" s="227"/>
      <c r="T3" s="227"/>
      <c r="U3" s="227"/>
      <c r="V3" s="227"/>
      <c r="W3" s="227"/>
      <c r="X3" s="227"/>
      <c r="Y3" s="182"/>
      <c r="Z3" s="182"/>
      <c r="AA3" s="182"/>
      <c r="AB3" s="182"/>
      <c r="AC3" s="182"/>
      <c r="AD3" s="182"/>
      <c r="AE3" s="182"/>
    </row>
    <row r="4" spans="1:31" x14ac:dyDescent="0.2">
      <c r="A4" s="353" t="str">
        <f>'2'!A4:C4</f>
        <v>Акционерное общество "Петербургская сбытовая компания"</v>
      </c>
      <c r="B4" s="353"/>
      <c r="C4" s="353"/>
      <c r="D4" s="353"/>
      <c r="E4" s="353"/>
      <c r="F4" s="353"/>
      <c r="G4" s="353"/>
      <c r="H4" s="353"/>
      <c r="I4" s="353"/>
      <c r="J4" s="353"/>
      <c r="K4" s="353"/>
      <c r="L4" s="353"/>
      <c r="M4" s="223"/>
      <c r="N4" s="223"/>
      <c r="O4" s="223"/>
      <c r="P4" s="223"/>
      <c r="Q4" s="223"/>
      <c r="R4" s="223"/>
      <c r="S4" s="223"/>
      <c r="T4" s="223"/>
      <c r="U4" s="223"/>
      <c r="V4" s="223"/>
      <c r="W4" s="223"/>
      <c r="X4" s="223"/>
      <c r="Y4" s="182"/>
      <c r="Z4" s="182"/>
      <c r="AA4" s="182"/>
      <c r="AB4" s="182"/>
      <c r="AC4" s="182"/>
      <c r="AD4" s="182"/>
      <c r="AE4" s="182"/>
    </row>
    <row r="5" spans="1:31" x14ac:dyDescent="0.2">
      <c r="A5" s="378" t="s">
        <v>414</v>
      </c>
      <c r="B5" s="378"/>
      <c r="C5" s="378"/>
      <c r="D5" s="378"/>
      <c r="E5" s="378"/>
      <c r="F5" s="378"/>
      <c r="G5" s="378"/>
      <c r="H5" s="378"/>
      <c r="I5" s="378"/>
      <c r="J5" s="378"/>
      <c r="K5" s="378"/>
      <c r="L5" s="378"/>
      <c r="M5" s="223"/>
      <c r="N5" s="223"/>
      <c r="O5" s="223"/>
      <c r="P5" s="223"/>
      <c r="Q5" s="223"/>
      <c r="R5" s="223"/>
      <c r="S5" s="223"/>
      <c r="T5" s="223"/>
      <c r="U5" s="223"/>
      <c r="V5" s="223"/>
      <c r="W5" s="223"/>
      <c r="X5" s="223"/>
      <c r="Y5" s="182"/>
      <c r="Z5" s="182"/>
      <c r="AA5" s="182"/>
      <c r="AB5" s="182"/>
      <c r="AC5" s="182"/>
      <c r="AD5" s="182"/>
      <c r="AE5" s="182"/>
    </row>
    <row r="6" spans="1:31" x14ac:dyDescent="0.2">
      <c r="A6" s="375"/>
      <c r="B6" s="375"/>
      <c r="C6" s="375"/>
      <c r="D6" s="375"/>
      <c r="E6" s="375"/>
      <c r="F6" s="375"/>
      <c r="G6" s="375"/>
      <c r="H6" s="375"/>
      <c r="I6" s="375"/>
      <c r="J6" s="375"/>
      <c r="K6" s="375"/>
      <c r="L6" s="375"/>
      <c r="M6" s="227"/>
      <c r="N6" s="227"/>
      <c r="O6" s="227"/>
      <c r="P6" s="227"/>
      <c r="Q6" s="227"/>
      <c r="R6" s="227"/>
      <c r="S6" s="227"/>
      <c r="T6" s="227"/>
      <c r="U6" s="227"/>
      <c r="V6" s="227"/>
      <c r="W6" s="227"/>
      <c r="X6" s="227"/>
      <c r="Y6" s="182"/>
      <c r="Z6" s="182"/>
      <c r="AA6" s="182"/>
      <c r="AB6" s="182"/>
      <c r="AC6" s="182"/>
      <c r="AD6" s="182"/>
      <c r="AE6" s="182"/>
    </row>
    <row r="7" spans="1:31" x14ac:dyDescent="0.2">
      <c r="A7" s="353" t="str">
        <f>'2'!A7:C7</f>
        <v>O_15.27.0390</v>
      </c>
      <c r="B7" s="353"/>
      <c r="C7" s="353"/>
      <c r="D7" s="353"/>
      <c r="E7" s="353"/>
      <c r="F7" s="353"/>
      <c r="G7" s="353"/>
      <c r="H7" s="353"/>
      <c r="I7" s="353"/>
      <c r="J7" s="353"/>
      <c r="K7" s="353"/>
      <c r="L7" s="353"/>
      <c r="M7" s="223"/>
      <c r="N7" s="223"/>
      <c r="O7" s="223"/>
      <c r="P7" s="223"/>
      <c r="Q7" s="223"/>
      <c r="R7" s="223"/>
      <c r="S7" s="223"/>
      <c r="T7" s="223"/>
      <c r="U7" s="223"/>
      <c r="V7" s="223"/>
      <c r="W7" s="223"/>
      <c r="X7" s="223"/>
      <c r="Y7" s="182"/>
      <c r="Z7" s="182"/>
      <c r="AA7" s="182"/>
      <c r="AB7" s="182"/>
      <c r="AC7" s="182"/>
      <c r="AD7" s="182"/>
      <c r="AE7" s="182"/>
    </row>
    <row r="8" spans="1:31" x14ac:dyDescent="0.2">
      <c r="A8" s="378" t="s">
        <v>415</v>
      </c>
      <c r="B8" s="378"/>
      <c r="C8" s="378"/>
      <c r="D8" s="378"/>
      <c r="E8" s="378"/>
      <c r="F8" s="378"/>
      <c r="G8" s="378"/>
      <c r="H8" s="378"/>
      <c r="I8" s="378"/>
      <c r="J8" s="378"/>
      <c r="K8" s="378"/>
      <c r="L8" s="378"/>
      <c r="M8" s="223"/>
      <c r="N8" s="223"/>
      <c r="O8" s="223"/>
      <c r="P8" s="223"/>
      <c r="Q8" s="223"/>
      <c r="R8" s="223"/>
      <c r="S8" s="223"/>
      <c r="T8" s="223"/>
      <c r="U8" s="223"/>
      <c r="V8" s="223"/>
      <c r="W8" s="223"/>
      <c r="X8" s="223"/>
      <c r="Y8" s="182"/>
      <c r="Z8" s="182"/>
      <c r="AA8" s="182"/>
      <c r="AB8" s="182"/>
      <c r="AC8" s="182"/>
      <c r="AD8" s="182"/>
      <c r="AE8" s="182"/>
    </row>
    <row r="9" spans="1:31" x14ac:dyDescent="0.2">
      <c r="A9" s="335"/>
      <c r="B9" s="335"/>
      <c r="C9" s="335"/>
      <c r="D9" s="335"/>
      <c r="E9" s="335"/>
      <c r="F9" s="335"/>
      <c r="G9" s="335"/>
      <c r="H9" s="335"/>
      <c r="I9" s="335"/>
      <c r="J9" s="335"/>
      <c r="K9" s="335"/>
      <c r="L9" s="335"/>
      <c r="M9" s="223"/>
      <c r="N9" s="223"/>
      <c r="O9" s="223"/>
      <c r="P9" s="223"/>
      <c r="Q9" s="223"/>
      <c r="R9" s="223"/>
      <c r="S9" s="223"/>
      <c r="T9" s="223"/>
      <c r="U9" s="223"/>
      <c r="V9" s="223"/>
      <c r="W9" s="223"/>
      <c r="X9" s="223"/>
      <c r="Y9" s="182"/>
      <c r="Z9" s="182"/>
      <c r="AA9" s="182"/>
      <c r="AB9" s="182"/>
      <c r="AC9" s="182"/>
      <c r="AD9" s="182"/>
      <c r="AE9" s="182"/>
    </row>
    <row r="10" spans="1:31" x14ac:dyDescent="0.2">
      <c r="A10" s="353" t="str">
        <f>'2'!A10:C10</f>
        <v>Развитие каналов взаимодействия с клиентами в 2027 году, объект НМА 1 шт.</v>
      </c>
      <c r="B10" s="353"/>
      <c r="C10" s="353"/>
      <c r="D10" s="353"/>
      <c r="E10" s="353"/>
      <c r="F10" s="353"/>
      <c r="G10" s="353"/>
      <c r="H10" s="353"/>
      <c r="I10" s="353"/>
      <c r="J10" s="353"/>
      <c r="K10" s="353"/>
      <c r="L10" s="353"/>
      <c r="M10" s="223"/>
      <c r="N10" s="223"/>
      <c r="O10" s="223"/>
      <c r="P10" s="223"/>
      <c r="Q10" s="223"/>
      <c r="R10" s="223"/>
      <c r="S10" s="223"/>
      <c r="T10" s="223"/>
      <c r="U10" s="223"/>
      <c r="V10" s="223"/>
      <c r="W10" s="223"/>
      <c r="X10" s="223"/>
      <c r="Y10" s="182"/>
      <c r="Z10" s="182"/>
      <c r="AA10" s="182"/>
      <c r="AB10" s="182"/>
      <c r="AC10" s="182"/>
      <c r="AD10" s="182"/>
      <c r="AE10" s="182"/>
    </row>
    <row r="11" spans="1:31" x14ac:dyDescent="0.2">
      <c r="A11" s="378" t="s">
        <v>416</v>
      </c>
      <c r="B11" s="378"/>
      <c r="C11" s="378"/>
      <c r="D11" s="378"/>
      <c r="E11" s="378"/>
      <c r="F11" s="378"/>
      <c r="G11" s="378"/>
      <c r="H11" s="378"/>
      <c r="I11" s="378"/>
      <c r="J11" s="378"/>
      <c r="K11" s="378"/>
      <c r="L11" s="378"/>
      <c r="M11" s="223"/>
      <c r="N11" s="223"/>
      <c r="O11" s="223"/>
      <c r="P11" s="223"/>
      <c r="Q11" s="223"/>
      <c r="R11" s="223"/>
      <c r="S11" s="223"/>
      <c r="T11" s="223"/>
      <c r="U11" s="223"/>
      <c r="V11" s="223"/>
      <c r="W11" s="223"/>
      <c r="X11" s="223"/>
      <c r="Y11" s="182"/>
      <c r="Z11" s="182"/>
      <c r="AA11" s="182"/>
      <c r="AB11" s="182"/>
      <c r="AC11" s="182"/>
      <c r="AD11" s="182"/>
      <c r="AE11" s="182"/>
    </row>
    <row r="12" spans="1:31" x14ac:dyDescent="0.2">
      <c r="A12" s="375"/>
      <c r="B12" s="375"/>
      <c r="C12" s="375"/>
      <c r="D12" s="375"/>
      <c r="E12" s="375"/>
      <c r="F12" s="375"/>
      <c r="G12" s="375"/>
      <c r="H12" s="375"/>
      <c r="I12" s="375"/>
      <c r="J12" s="375"/>
      <c r="K12" s="375"/>
      <c r="L12" s="375"/>
      <c r="M12" s="227"/>
      <c r="N12" s="227"/>
      <c r="O12" s="227"/>
      <c r="P12" s="227"/>
      <c r="Q12" s="227"/>
      <c r="R12" s="227"/>
      <c r="S12" s="227"/>
      <c r="T12" s="227"/>
      <c r="U12" s="227"/>
      <c r="V12" s="227"/>
      <c r="W12" s="227"/>
      <c r="X12" s="227"/>
      <c r="Y12" s="182"/>
      <c r="Z12" s="182"/>
      <c r="AA12" s="182"/>
      <c r="AB12" s="182"/>
      <c r="AC12" s="182"/>
      <c r="AD12" s="182"/>
      <c r="AE12" s="182"/>
    </row>
    <row r="13" spans="1:31" x14ac:dyDescent="0.2">
      <c r="A13" s="353" t="str">
        <f>'2'!A13:C13</f>
        <v>Год, в котором предоставляется информация: 2024 год</v>
      </c>
      <c r="B13" s="353"/>
      <c r="C13" s="353"/>
      <c r="D13" s="353"/>
      <c r="E13" s="353"/>
      <c r="F13" s="353"/>
      <c r="G13" s="353"/>
      <c r="H13" s="353"/>
      <c r="I13" s="353"/>
      <c r="J13" s="353"/>
      <c r="K13" s="353"/>
      <c r="L13" s="353"/>
      <c r="M13" s="223"/>
      <c r="N13" s="223"/>
      <c r="O13" s="223"/>
      <c r="P13" s="223"/>
      <c r="Q13" s="223"/>
      <c r="R13" s="223"/>
      <c r="S13" s="223"/>
      <c r="T13" s="223"/>
      <c r="U13" s="223"/>
      <c r="V13" s="223"/>
      <c r="W13" s="223"/>
      <c r="X13" s="223"/>
      <c r="Y13" s="182"/>
      <c r="Z13" s="182"/>
      <c r="AA13" s="182"/>
      <c r="AB13" s="182"/>
      <c r="AC13" s="182"/>
      <c r="AD13" s="182"/>
      <c r="AE13" s="182"/>
    </row>
    <row r="14" spans="1:31" x14ac:dyDescent="0.2">
      <c r="A14" s="354"/>
      <c r="B14" s="354"/>
      <c r="C14" s="354"/>
      <c r="D14" s="354"/>
      <c r="E14" s="354"/>
      <c r="F14" s="354"/>
      <c r="G14" s="354"/>
      <c r="H14" s="354"/>
      <c r="I14" s="354"/>
      <c r="J14" s="354"/>
      <c r="K14" s="354"/>
      <c r="L14" s="354"/>
      <c r="M14" s="230"/>
      <c r="N14" s="230"/>
      <c r="O14" s="230"/>
      <c r="P14" s="230"/>
      <c r="Q14" s="230"/>
      <c r="R14" s="230"/>
      <c r="S14" s="230"/>
      <c r="T14" s="230"/>
      <c r="U14" s="230"/>
      <c r="V14" s="230"/>
      <c r="W14" s="230"/>
      <c r="X14" s="230"/>
      <c r="Y14" s="183"/>
      <c r="Z14" s="183"/>
      <c r="AA14" s="183"/>
      <c r="AB14" s="183"/>
      <c r="AC14" s="183"/>
      <c r="AD14" s="183"/>
      <c r="AE14" s="183"/>
    </row>
    <row r="15" spans="1:31" x14ac:dyDescent="0.2">
      <c r="A15" s="336" t="s">
        <v>460</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row>
    <row r="16" spans="1:31" x14ac:dyDescent="0.2">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row>
    <row r="17" spans="1:33" ht="12" customHeight="1" x14ac:dyDescent="0.2">
      <c r="A17" s="356" t="s">
        <v>96</v>
      </c>
      <c r="B17" s="356" t="s">
        <v>461</v>
      </c>
      <c r="C17" s="340" t="s">
        <v>462</v>
      </c>
      <c r="D17" s="340"/>
      <c r="E17" s="359" t="s">
        <v>580</v>
      </c>
      <c r="F17" s="362" t="s">
        <v>463</v>
      </c>
      <c r="G17" s="363"/>
      <c r="H17" s="364"/>
      <c r="I17" s="350" t="s">
        <v>464</v>
      </c>
      <c r="J17" s="351"/>
      <c r="K17" s="351"/>
      <c r="L17" s="351"/>
      <c r="M17" s="350" t="s">
        <v>465</v>
      </c>
      <c r="N17" s="351"/>
      <c r="O17" s="351"/>
      <c r="P17" s="351"/>
      <c r="Q17" s="350" t="s">
        <v>577</v>
      </c>
      <c r="R17" s="351"/>
      <c r="S17" s="351"/>
      <c r="T17" s="351"/>
      <c r="U17" s="350" t="s">
        <v>578</v>
      </c>
      <c r="V17" s="351"/>
      <c r="W17" s="351"/>
      <c r="X17" s="351"/>
      <c r="Y17" s="350" t="s">
        <v>579</v>
      </c>
      <c r="Z17" s="351"/>
      <c r="AA17" s="351"/>
      <c r="AB17" s="351"/>
      <c r="AC17" s="368" t="s">
        <v>466</v>
      </c>
      <c r="AD17" s="369"/>
      <c r="AE17" s="372" t="s">
        <v>467</v>
      </c>
      <c r="AF17" s="184"/>
      <c r="AG17" s="184"/>
    </row>
    <row r="18" spans="1:33" ht="29.25" customHeight="1" x14ac:dyDescent="0.2">
      <c r="A18" s="357"/>
      <c r="B18" s="357"/>
      <c r="C18" s="340"/>
      <c r="D18" s="340"/>
      <c r="E18" s="360"/>
      <c r="F18" s="365"/>
      <c r="G18" s="366"/>
      <c r="H18" s="367"/>
      <c r="I18" s="352" t="s">
        <v>468</v>
      </c>
      <c r="J18" s="352"/>
      <c r="K18" s="352" t="s">
        <v>469</v>
      </c>
      <c r="L18" s="352"/>
      <c r="M18" s="352" t="s">
        <v>468</v>
      </c>
      <c r="N18" s="352"/>
      <c r="O18" s="352" t="s">
        <v>470</v>
      </c>
      <c r="P18" s="352"/>
      <c r="Q18" s="352" t="s">
        <v>471</v>
      </c>
      <c r="R18" s="352"/>
      <c r="S18" s="352" t="s">
        <v>470</v>
      </c>
      <c r="T18" s="352"/>
      <c r="U18" s="352" t="s">
        <v>471</v>
      </c>
      <c r="V18" s="352"/>
      <c r="W18" s="352" t="s">
        <v>470</v>
      </c>
      <c r="X18" s="352"/>
      <c r="Y18" s="352" t="s">
        <v>471</v>
      </c>
      <c r="Z18" s="352"/>
      <c r="AA18" s="352" t="s">
        <v>470</v>
      </c>
      <c r="AB18" s="352"/>
      <c r="AC18" s="370"/>
      <c r="AD18" s="371"/>
      <c r="AE18" s="373"/>
    </row>
    <row r="19" spans="1:33" ht="53.25" x14ac:dyDescent="0.2">
      <c r="A19" s="358"/>
      <c r="B19" s="358"/>
      <c r="C19" s="225" t="s">
        <v>471</v>
      </c>
      <c r="D19" s="225" t="s">
        <v>470</v>
      </c>
      <c r="E19" s="361"/>
      <c r="F19" s="226" t="s">
        <v>566</v>
      </c>
      <c r="G19" s="226" t="s">
        <v>587</v>
      </c>
      <c r="H19" s="226" t="s">
        <v>588</v>
      </c>
      <c r="I19" s="213" t="s">
        <v>472</v>
      </c>
      <c r="J19" s="213" t="s">
        <v>473</v>
      </c>
      <c r="K19" s="213" t="s">
        <v>472</v>
      </c>
      <c r="L19" s="213" t="s">
        <v>473</v>
      </c>
      <c r="M19" s="213" t="s">
        <v>472</v>
      </c>
      <c r="N19" s="213" t="s">
        <v>473</v>
      </c>
      <c r="O19" s="213" t="s">
        <v>472</v>
      </c>
      <c r="P19" s="213" t="s">
        <v>473</v>
      </c>
      <c r="Q19" s="213" t="s">
        <v>472</v>
      </c>
      <c r="R19" s="213" t="s">
        <v>473</v>
      </c>
      <c r="S19" s="213" t="s">
        <v>472</v>
      </c>
      <c r="T19" s="213" t="s">
        <v>473</v>
      </c>
      <c r="U19" s="213" t="s">
        <v>472</v>
      </c>
      <c r="V19" s="213" t="s">
        <v>473</v>
      </c>
      <c r="W19" s="213" t="s">
        <v>472</v>
      </c>
      <c r="X19" s="213" t="s">
        <v>473</v>
      </c>
      <c r="Y19" s="213" t="s">
        <v>472</v>
      </c>
      <c r="Z19" s="213" t="s">
        <v>473</v>
      </c>
      <c r="AA19" s="213" t="s">
        <v>472</v>
      </c>
      <c r="AB19" s="213" t="s">
        <v>473</v>
      </c>
      <c r="AC19" s="225" t="s">
        <v>474</v>
      </c>
      <c r="AD19" s="225" t="s">
        <v>475</v>
      </c>
      <c r="AE19" s="374"/>
    </row>
    <row r="20" spans="1:33" x14ac:dyDescent="0.2">
      <c r="A20" s="208">
        <v>1</v>
      </c>
      <c r="B20" s="208">
        <v>2</v>
      </c>
      <c r="C20" s="224">
        <v>3</v>
      </c>
      <c r="D20" s="224">
        <v>4</v>
      </c>
      <c r="E20" s="214">
        <v>5</v>
      </c>
      <c r="F20" s="214">
        <v>6</v>
      </c>
      <c r="G20" s="214">
        <v>7</v>
      </c>
      <c r="H20" s="214">
        <v>8</v>
      </c>
      <c r="I20" s="215" t="s">
        <v>476</v>
      </c>
      <c r="J20" s="215" t="s">
        <v>477</v>
      </c>
      <c r="K20" s="215" t="s">
        <v>478</v>
      </c>
      <c r="L20" s="215" t="s">
        <v>479</v>
      </c>
      <c r="M20" s="215" t="s">
        <v>480</v>
      </c>
      <c r="N20" s="215" t="s">
        <v>481</v>
      </c>
      <c r="O20" s="215" t="s">
        <v>482</v>
      </c>
      <c r="P20" s="215" t="s">
        <v>483</v>
      </c>
      <c r="Q20" s="215" t="s">
        <v>480</v>
      </c>
      <c r="R20" s="215" t="s">
        <v>481</v>
      </c>
      <c r="S20" s="215" t="s">
        <v>482</v>
      </c>
      <c r="T20" s="215" t="s">
        <v>483</v>
      </c>
      <c r="U20" s="215" t="s">
        <v>480</v>
      </c>
      <c r="V20" s="215" t="s">
        <v>481</v>
      </c>
      <c r="W20" s="215" t="s">
        <v>482</v>
      </c>
      <c r="X20" s="215" t="s">
        <v>483</v>
      </c>
      <c r="Y20" s="215" t="s">
        <v>480</v>
      </c>
      <c r="Z20" s="215" t="s">
        <v>481</v>
      </c>
      <c r="AA20" s="215" t="s">
        <v>482</v>
      </c>
      <c r="AB20" s="215" t="s">
        <v>483</v>
      </c>
      <c r="AC20" s="224">
        <v>10</v>
      </c>
      <c r="AD20" s="224">
        <v>11</v>
      </c>
      <c r="AE20" s="208">
        <v>12</v>
      </c>
    </row>
    <row r="21" spans="1:33" s="199" customFormat="1" ht="36" x14ac:dyDescent="0.2">
      <c r="A21" s="207">
        <v>1</v>
      </c>
      <c r="B21" s="198" t="s">
        <v>484</v>
      </c>
      <c r="C21" s="209">
        <f t="shared" ref="C21" si="0">SUM(C22:C25)</f>
        <v>2.5174128068310582</v>
      </c>
      <c r="D21" s="209">
        <f t="shared" ref="D21:H21" si="1">SUM(D22:D25)</f>
        <v>0</v>
      </c>
      <c r="E21" s="209">
        <f t="shared" si="1"/>
        <v>0</v>
      </c>
      <c r="F21" s="209">
        <f t="shared" si="1"/>
        <v>2.5174128068310582</v>
      </c>
      <c r="G21" s="209">
        <f t="shared" si="1"/>
        <v>2.5174128068310582</v>
      </c>
      <c r="H21" s="209">
        <f t="shared" si="1"/>
        <v>0</v>
      </c>
      <c r="I21" s="220" t="s">
        <v>442</v>
      </c>
      <c r="J21" s="220" t="s">
        <v>442</v>
      </c>
      <c r="K21" s="220" t="s">
        <v>442</v>
      </c>
      <c r="L21" s="220" t="s">
        <v>442</v>
      </c>
      <c r="M21" s="220" t="s">
        <v>442</v>
      </c>
      <c r="N21" s="220" t="s">
        <v>442</v>
      </c>
      <c r="O21" s="220" t="s">
        <v>442</v>
      </c>
      <c r="P21" s="220" t="str">
        <f t="shared" ref="P21" si="2">P24</f>
        <v>нд</v>
      </c>
      <c r="Q21" s="220" t="s">
        <v>442</v>
      </c>
      <c r="R21" s="220" t="s">
        <v>442</v>
      </c>
      <c r="S21" s="220" t="s">
        <v>442</v>
      </c>
      <c r="T21" s="220" t="str">
        <f t="shared" ref="T21" si="3">T24</f>
        <v>нд</v>
      </c>
      <c r="U21" s="220" t="s">
        <v>442</v>
      </c>
      <c r="V21" s="220" t="s">
        <v>442</v>
      </c>
      <c r="W21" s="220" t="s">
        <v>442</v>
      </c>
      <c r="X21" s="220" t="str">
        <f t="shared" ref="X21" si="4">X24</f>
        <v>нд</v>
      </c>
      <c r="Y21" s="220">
        <f t="shared" ref="Y21:AA21" si="5">SUM(Y22:Y25)</f>
        <v>2.5174128068310582</v>
      </c>
      <c r="Z21" s="220" t="s">
        <v>442</v>
      </c>
      <c r="AA21" s="220" t="s">
        <v>442</v>
      </c>
      <c r="AB21" s="220" t="s">
        <v>442</v>
      </c>
      <c r="AC21" s="209">
        <f t="shared" ref="AC21:AD21" si="6">SUM(AC22:AC25)</f>
        <v>2.5174128068310582</v>
      </c>
      <c r="AD21" s="209">
        <f t="shared" si="6"/>
        <v>0</v>
      </c>
      <c r="AE21" s="210" t="s">
        <v>581</v>
      </c>
    </row>
    <row r="22" spans="1:33" ht="12.75" x14ac:dyDescent="0.2">
      <c r="A22" s="185" t="s">
        <v>61</v>
      </c>
      <c r="B22" s="186" t="s">
        <v>485</v>
      </c>
      <c r="C22" s="210" t="s">
        <v>442</v>
      </c>
      <c r="D22" s="210" t="s">
        <v>442</v>
      </c>
      <c r="E22" s="210" t="s">
        <v>442</v>
      </c>
      <c r="F22" s="210" t="s">
        <v>442</v>
      </c>
      <c r="G22" s="210" t="s">
        <v>442</v>
      </c>
      <c r="H22" s="210" t="s">
        <v>442</v>
      </c>
      <c r="I22" s="221" t="s">
        <v>442</v>
      </c>
      <c r="J22" s="221" t="s">
        <v>442</v>
      </c>
      <c r="K22" s="221" t="s">
        <v>442</v>
      </c>
      <c r="L22" s="221" t="s">
        <v>442</v>
      </c>
      <c r="M22" s="221" t="s">
        <v>442</v>
      </c>
      <c r="N22" s="221" t="s">
        <v>442</v>
      </c>
      <c r="O22" s="221" t="s">
        <v>442</v>
      </c>
      <c r="P22" s="221" t="s">
        <v>442</v>
      </c>
      <c r="Q22" s="221" t="s">
        <v>442</v>
      </c>
      <c r="R22" s="221" t="s">
        <v>442</v>
      </c>
      <c r="S22" s="221" t="s">
        <v>442</v>
      </c>
      <c r="T22" s="221" t="s">
        <v>442</v>
      </c>
      <c r="U22" s="221" t="s">
        <v>442</v>
      </c>
      <c r="V22" s="221" t="s">
        <v>442</v>
      </c>
      <c r="W22" s="221" t="s">
        <v>442</v>
      </c>
      <c r="X22" s="221" t="s">
        <v>442</v>
      </c>
      <c r="Y22" s="221" t="s">
        <v>442</v>
      </c>
      <c r="Z22" s="221" t="s">
        <v>442</v>
      </c>
      <c r="AA22" s="221" t="s">
        <v>442</v>
      </c>
      <c r="AB22" s="221" t="s">
        <v>442</v>
      </c>
      <c r="AC22" s="210" t="s">
        <v>442</v>
      </c>
      <c r="AD22" s="210" t="s">
        <v>442</v>
      </c>
      <c r="AE22" s="210" t="s">
        <v>442</v>
      </c>
    </row>
    <row r="23" spans="1:33" ht="12.75" x14ac:dyDescent="0.2">
      <c r="A23" s="185" t="s">
        <v>60</v>
      </c>
      <c r="B23" s="186" t="s">
        <v>486</v>
      </c>
      <c r="C23" s="210" t="s">
        <v>442</v>
      </c>
      <c r="D23" s="210" t="s">
        <v>442</v>
      </c>
      <c r="E23" s="210" t="s">
        <v>442</v>
      </c>
      <c r="F23" s="210" t="s">
        <v>442</v>
      </c>
      <c r="G23" s="210" t="s">
        <v>442</v>
      </c>
      <c r="H23" s="210" t="s">
        <v>442</v>
      </c>
      <c r="I23" s="221" t="s">
        <v>442</v>
      </c>
      <c r="J23" s="221" t="s">
        <v>442</v>
      </c>
      <c r="K23" s="221" t="s">
        <v>442</v>
      </c>
      <c r="L23" s="221" t="s">
        <v>442</v>
      </c>
      <c r="M23" s="221" t="s">
        <v>442</v>
      </c>
      <c r="N23" s="221" t="s">
        <v>442</v>
      </c>
      <c r="O23" s="221" t="s">
        <v>442</v>
      </c>
      <c r="P23" s="221" t="s">
        <v>442</v>
      </c>
      <c r="Q23" s="221" t="s">
        <v>442</v>
      </c>
      <c r="R23" s="221" t="s">
        <v>442</v>
      </c>
      <c r="S23" s="221" t="s">
        <v>442</v>
      </c>
      <c r="T23" s="221" t="s">
        <v>442</v>
      </c>
      <c r="U23" s="221" t="s">
        <v>442</v>
      </c>
      <c r="V23" s="221" t="s">
        <v>442</v>
      </c>
      <c r="W23" s="221" t="s">
        <v>442</v>
      </c>
      <c r="X23" s="221" t="s">
        <v>442</v>
      </c>
      <c r="Y23" s="221" t="s">
        <v>442</v>
      </c>
      <c r="Z23" s="221" t="s">
        <v>442</v>
      </c>
      <c r="AA23" s="221" t="s">
        <v>442</v>
      </c>
      <c r="AB23" s="221" t="s">
        <v>442</v>
      </c>
      <c r="AC23" s="210" t="s">
        <v>442</v>
      </c>
      <c r="AD23" s="210" t="s">
        <v>442</v>
      </c>
      <c r="AE23" s="210" t="s">
        <v>442</v>
      </c>
    </row>
    <row r="24" spans="1:33" ht="24" x14ac:dyDescent="0.2">
      <c r="A24" s="185" t="s">
        <v>59</v>
      </c>
      <c r="B24" s="186" t="s">
        <v>487</v>
      </c>
      <c r="C24" s="210">
        <f>AC24</f>
        <v>2.5174128068310582</v>
      </c>
      <c r="D24" s="210">
        <f>AD24</f>
        <v>0</v>
      </c>
      <c r="E24" s="210">
        <v>0</v>
      </c>
      <c r="F24" s="210">
        <f>C24</f>
        <v>2.5174128068310582</v>
      </c>
      <c r="G24" s="210">
        <f>C24</f>
        <v>2.5174128068310582</v>
      </c>
      <c r="H24" s="210">
        <f>D24</f>
        <v>0</v>
      </c>
      <c r="I24" s="221" t="s">
        <v>442</v>
      </c>
      <c r="J24" s="221" t="s">
        <v>442</v>
      </c>
      <c r="K24" s="221" t="s">
        <v>442</v>
      </c>
      <c r="L24" s="221" t="s">
        <v>442</v>
      </c>
      <c r="M24" s="221" t="s">
        <v>442</v>
      </c>
      <c r="N24" s="221" t="s">
        <v>442</v>
      </c>
      <c r="O24" s="221" t="s">
        <v>442</v>
      </c>
      <c r="P24" s="221" t="str">
        <f>'[2]Паспорт фин осв ввод'!K24</f>
        <v>нд</v>
      </c>
      <c r="Q24" s="221" t="s">
        <v>442</v>
      </c>
      <c r="R24" s="221" t="s">
        <v>442</v>
      </c>
      <c r="S24" s="221" t="s">
        <v>442</v>
      </c>
      <c r="T24" s="221" t="str">
        <f>'[2]Паспорт фин осв ввод'!O24</f>
        <v>нд</v>
      </c>
      <c r="U24" s="221" t="s">
        <v>442</v>
      </c>
      <c r="V24" s="221" t="s">
        <v>442</v>
      </c>
      <c r="W24" s="221" t="s">
        <v>442</v>
      </c>
      <c r="X24" s="221" t="str">
        <f>'[2]Паспорт фин осв ввод'!S24</f>
        <v>нд</v>
      </c>
      <c r="Y24" s="221">
        <f>'[4]2027'!$F$23/1000</f>
        <v>2.5174128068310582</v>
      </c>
      <c r="Z24" s="221" t="s">
        <v>442</v>
      </c>
      <c r="AA24" s="221" t="s">
        <v>442</v>
      </c>
      <c r="AB24" s="221" t="s">
        <v>442</v>
      </c>
      <c r="AC24" s="210">
        <f>SUM(M24,Q24,U24,Y24)</f>
        <v>2.5174128068310582</v>
      </c>
      <c r="AD24" s="210">
        <f>SUM(O24,S24,W24,AA24)</f>
        <v>0</v>
      </c>
      <c r="AE24" s="210" t="s">
        <v>442</v>
      </c>
    </row>
    <row r="25" spans="1:33" ht="12.75" x14ac:dyDescent="0.2">
      <c r="A25" s="185" t="s">
        <v>58</v>
      </c>
      <c r="B25" s="187" t="s">
        <v>488</v>
      </c>
      <c r="C25" s="210">
        <f>AC25</f>
        <v>0</v>
      </c>
      <c r="D25" s="210">
        <f>AD25</f>
        <v>0</v>
      </c>
      <c r="E25" s="210">
        <v>0</v>
      </c>
      <c r="F25" s="210">
        <f>C25</f>
        <v>0</v>
      </c>
      <c r="G25" s="210">
        <f>C25</f>
        <v>0</v>
      </c>
      <c r="H25" s="210">
        <f>D25</f>
        <v>0</v>
      </c>
      <c r="I25" s="221" t="s">
        <v>442</v>
      </c>
      <c r="J25" s="221" t="s">
        <v>442</v>
      </c>
      <c r="K25" s="221" t="s">
        <v>442</v>
      </c>
      <c r="L25" s="221" t="s">
        <v>442</v>
      </c>
      <c r="M25" s="221" t="s">
        <v>442</v>
      </c>
      <c r="N25" s="221" t="s">
        <v>442</v>
      </c>
      <c r="O25" s="221" t="s">
        <v>442</v>
      </c>
      <c r="P25" s="221" t="s">
        <v>442</v>
      </c>
      <c r="Q25" s="221" t="s">
        <v>442</v>
      </c>
      <c r="R25" s="221" t="s">
        <v>442</v>
      </c>
      <c r="S25" s="221" t="s">
        <v>442</v>
      </c>
      <c r="T25" s="221" t="s">
        <v>442</v>
      </c>
      <c r="U25" s="221" t="s">
        <v>442</v>
      </c>
      <c r="V25" s="221" t="s">
        <v>442</v>
      </c>
      <c r="W25" s="221" t="s">
        <v>442</v>
      </c>
      <c r="X25" s="221" t="s">
        <v>442</v>
      </c>
      <c r="Y25" s="221">
        <v>0</v>
      </c>
      <c r="Z25" s="221" t="s">
        <v>442</v>
      </c>
      <c r="AA25" s="221" t="s">
        <v>442</v>
      </c>
      <c r="AB25" s="221" t="s">
        <v>442</v>
      </c>
      <c r="AC25" s="210">
        <f>SUM(M25,Q25,U25,Y25)</f>
        <v>0</v>
      </c>
      <c r="AD25" s="210">
        <f>SUM(O25,S25,W25,AA25)</f>
        <v>0</v>
      </c>
      <c r="AE25" s="210" t="s">
        <v>442</v>
      </c>
    </row>
    <row r="26" spans="1:33" s="199" customFormat="1" ht="24" x14ac:dyDescent="0.2">
      <c r="A26" s="207" t="s">
        <v>14</v>
      </c>
      <c r="B26" s="198" t="s">
        <v>489</v>
      </c>
      <c r="C26" s="209">
        <f t="shared" ref="C26:O26" si="7">SUM(C27:C30)</f>
        <v>2.0978440056925494</v>
      </c>
      <c r="D26" s="209">
        <f t="shared" si="7"/>
        <v>0</v>
      </c>
      <c r="E26" s="209">
        <f t="shared" si="7"/>
        <v>0</v>
      </c>
      <c r="F26" s="209">
        <f t="shared" si="7"/>
        <v>2.0978440056925494</v>
      </c>
      <c r="G26" s="209">
        <f t="shared" si="7"/>
        <v>2.0978440056925494</v>
      </c>
      <c r="H26" s="209">
        <f t="shared" si="7"/>
        <v>0</v>
      </c>
      <c r="I26" s="209">
        <f t="shared" si="7"/>
        <v>0</v>
      </c>
      <c r="J26" s="209">
        <f t="shared" si="7"/>
        <v>0</v>
      </c>
      <c r="K26" s="209">
        <f t="shared" si="7"/>
        <v>0</v>
      </c>
      <c r="L26" s="209">
        <f t="shared" si="7"/>
        <v>0</v>
      </c>
      <c r="M26" s="209">
        <f t="shared" si="7"/>
        <v>0</v>
      </c>
      <c r="N26" s="209">
        <f t="shared" si="7"/>
        <v>0</v>
      </c>
      <c r="O26" s="209">
        <f t="shared" si="7"/>
        <v>0</v>
      </c>
      <c r="P26" s="209">
        <f t="shared" ref="P26:AD26" si="8">SUM(P27:P30)</f>
        <v>0</v>
      </c>
      <c r="Q26" s="209">
        <f t="shared" si="8"/>
        <v>0</v>
      </c>
      <c r="R26" s="209">
        <f t="shared" si="8"/>
        <v>0</v>
      </c>
      <c r="S26" s="209">
        <f t="shared" ref="S26:V26" si="9">SUM(S27:S30)</f>
        <v>0</v>
      </c>
      <c r="T26" s="209">
        <f t="shared" si="9"/>
        <v>0</v>
      </c>
      <c r="U26" s="209">
        <f t="shared" si="9"/>
        <v>0</v>
      </c>
      <c r="V26" s="209">
        <f t="shared" si="9"/>
        <v>0</v>
      </c>
      <c r="W26" s="209">
        <f t="shared" ref="W26:AA26" si="10">SUM(W27:W30)</f>
        <v>0</v>
      </c>
      <c r="X26" s="209">
        <f t="shared" si="10"/>
        <v>0</v>
      </c>
      <c r="Y26" s="209">
        <f t="shared" ref="Y26" si="11">SUM(Y27:Y30)</f>
        <v>2.0978440056925494</v>
      </c>
      <c r="Z26" s="209">
        <f t="shared" si="10"/>
        <v>0</v>
      </c>
      <c r="AA26" s="209">
        <f t="shared" si="10"/>
        <v>0</v>
      </c>
      <c r="AB26" s="209">
        <f t="shared" si="8"/>
        <v>0</v>
      </c>
      <c r="AC26" s="209">
        <f t="shared" si="8"/>
        <v>2.0978440056925494</v>
      </c>
      <c r="AD26" s="209">
        <f t="shared" si="8"/>
        <v>0</v>
      </c>
      <c r="AE26" s="210" t="str">
        <f>AE21</f>
        <v>Новый проект</v>
      </c>
    </row>
    <row r="27" spans="1:33" ht="12.75" x14ac:dyDescent="0.2">
      <c r="A27" s="185" t="s">
        <v>56</v>
      </c>
      <c r="B27" s="186" t="s">
        <v>490</v>
      </c>
      <c r="C27" s="210" t="s">
        <v>442</v>
      </c>
      <c r="D27" s="210" t="s">
        <v>442</v>
      </c>
      <c r="E27" s="210" t="s">
        <v>442</v>
      </c>
      <c r="F27" s="210" t="s">
        <v>442</v>
      </c>
      <c r="G27" s="210" t="s">
        <v>442</v>
      </c>
      <c r="H27" s="210" t="s">
        <v>442</v>
      </c>
      <c r="I27" s="221" t="s">
        <v>442</v>
      </c>
      <c r="J27" s="221" t="s">
        <v>442</v>
      </c>
      <c r="K27" s="221" t="s">
        <v>442</v>
      </c>
      <c r="L27" s="221" t="s">
        <v>442</v>
      </c>
      <c r="M27" s="221" t="s">
        <v>442</v>
      </c>
      <c r="N27" s="221" t="s">
        <v>442</v>
      </c>
      <c r="O27" s="221" t="s">
        <v>442</v>
      </c>
      <c r="P27" s="221" t="s">
        <v>442</v>
      </c>
      <c r="Q27" s="221" t="s">
        <v>442</v>
      </c>
      <c r="R27" s="221" t="s">
        <v>442</v>
      </c>
      <c r="S27" s="221" t="s">
        <v>442</v>
      </c>
      <c r="T27" s="221" t="s">
        <v>442</v>
      </c>
      <c r="U27" s="221" t="s">
        <v>442</v>
      </c>
      <c r="V27" s="221" t="s">
        <v>442</v>
      </c>
      <c r="W27" s="221" t="s">
        <v>442</v>
      </c>
      <c r="X27" s="221" t="s">
        <v>442</v>
      </c>
      <c r="Y27" s="221" t="s">
        <v>442</v>
      </c>
      <c r="Z27" s="221" t="s">
        <v>442</v>
      </c>
      <c r="AA27" s="221" t="s">
        <v>442</v>
      </c>
      <c r="AB27" s="221" t="s">
        <v>442</v>
      </c>
      <c r="AC27" s="210" t="s">
        <v>442</v>
      </c>
      <c r="AD27" s="210" t="s">
        <v>442</v>
      </c>
      <c r="AE27" s="210" t="s">
        <v>442</v>
      </c>
    </row>
    <row r="28" spans="1:33" ht="12.75" x14ac:dyDescent="0.2">
      <c r="A28" s="185" t="s">
        <v>55</v>
      </c>
      <c r="B28" s="186" t="s">
        <v>491</v>
      </c>
      <c r="C28" s="210" t="s">
        <v>442</v>
      </c>
      <c r="D28" s="210" t="s">
        <v>442</v>
      </c>
      <c r="E28" s="210" t="s">
        <v>442</v>
      </c>
      <c r="F28" s="210" t="s">
        <v>442</v>
      </c>
      <c r="G28" s="210" t="s">
        <v>442</v>
      </c>
      <c r="H28" s="210" t="s">
        <v>442</v>
      </c>
      <c r="I28" s="221" t="s">
        <v>442</v>
      </c>
      <c r="J28" s="221" t="s">
        <v>442</v>
      </c>
      <c r="K28" s="221" t="s">
        <v>442</v>
      </c>
      <c r="L28" s="221" t="s">
        <v>442</v>
      </c>
      <c r="M28" s="221" t="s">
        <v>442</v>
      </c>
      <c r="N28" s="221" t="s">
        <v>442</v>
      </c>
      <c r="O28" s="221" t="s">
        <v>442</v>
      </c>
      <c r="P28" s="221" t="s">
        <v>442</v>
      </c>
      <c r="Q28" s="221" t="s">
        <v>442</v>
      </c>
      <c r="R28" s="221" t="s">
        <v>442</v>
      </c>
      <c r="S28" s="221" t="s">
        <v>442</v>
      </c>
      <c r="T28" s="221" t="s">
        <v>442</v>
      </c>
      <c r="U28" s="221" t="s">
        <v>442</v>
      </c>
      <c r="V28" s="221" t="s">
        <v>442</v>
      </c>
      <c r="W28" s="221" t="s">
        <v>442</v>
      </c>
      <c r="X28" s="221" t="s">
        <v>442</v>
      </c>
      <c r="Y28" s="221" t="s">
        <v>442</v>
      </c>
      <c r="Z28" s="221" t="s">
        <v>442</v>
      </c>
      <c r="AA28" s="221" t="s">
        <v>442</v>
      </c>
      <c r="AB28" s="221" t="s">
        <v>442</v>
      </c>
      <c r="AC28" s="210" t="s">
        <v>442</v>
      </c>
      <c r="AD28" s="210" t="s">
        <v>442</v>
      </c>
      <c r="AE28" s="210" t="s">
        <v>442</v>
      </c>
    </row>
    <row r="29" spans="1:33" ht="12.75" x14ac:dyDescent="0.2">
      <c r="A29" s="185" t="s">
        <v>492</v>
      </c>
      <c r="B29" s="186" t="s">
        <v>493</v>
      </c>
      <c r="C29" s="210">
        <f>AC29</f>
        <v>0</v>
      </c>
      <c r="D29" s="210">
        <f>AD29</f>
        <v>0</v>
      </c>
      <c r="E29" s="210">
        <v>0</v>
      </c>
      <c r="F29" s="210">
        <f t="shared" ref="F29:F30" si="12">C29</f>
        <v>0</v>
      </c>
      <c r="G29" s="210">
        <f t="shared" ref="G29:G30" si="13">C29</f>
        <v>0</v>
      </c>
      <c r="H29" s="210">
        <f t="shared" ref="H29:H30" si="14">D29</f>
        <v>0</v>
      </c>
      <c r="I29" s="221" t="s">
        <v>442</v>
      </c>
      <c r="J29" s="221" t="s">
        <v>442</v>
      </c>
      <c r="K29" s="221" t="s">
        <v>442</v>
      </c>
      <c r="L29" s="221" t="s">
        <v>442</v>
      </c>
      <c r="M29" s="221" t="s">
        <v>442</v>
      </c>
      <c r="N29" s="221" t="s">
        <v>442</v>
      </c>
      <c r="O29" s="221" t="s">
        <v>442</v>
      </c>
      <c r="P29" s="221" t="str">
        <f>'[2]Паспорт фин осв ввод'!K29</f>
        <v>нд</v>
      </c>
      <c r="Q29" s="221" t="s">
        <v>442</v>
      </c>
      <c r="R29" s="221" t="s">
        <v>442</v>
      </c>
      <c r="S29" s="221" t="s">
        <v>442</v>
      </c>
      <c r="T29" s="221" t="str">
        <f>'[2]Паспорт фин осв ввод'!O29</f>
        <v>нд</v>
      </c>
      <c r="U29" s="221" t="s">
        <v>442</v>
      </c>
      <c r="V29" s="221" t="s">
        <v>442</v>
      </c>
      <c r="W29" s="221" t="s">
        <v>442</v>
      </c>
      <c r="X29" s="221" t="str">
        <f>'[2]Паспорт фин осв ввод'!S29</f>
        <v>нд</v>
      </c>
      <c r="Y29" s="221" t="s">
        <v>442</v>
      </c>
      <c r="Z29" s="221" t="s">
        <v>442</v>
      </c>
      <c r="AA29" s="221" t="s">
        <v>442</v>
      </c>
      <c r="AB29" s="221" t="s">
        <v>442</v>
      </c>
      <c r="AC29" s="210">
        <f t="shared" ref="AC29:AC30" si="15">SUM(M29,Q29,U29,Y29)</f>
        <v>0</v>
      </c>
      <c r="AD29" s="210">
        <f t="shared" ref="AD29:AD30" si="16">SUM(O29,S29,W29,AA29)</f>
        <v>0</v>
      </c>
      <c r="AE29" s="210" t="s">
        <v>442</v>
      </c>
    </row>
    <row r="30" spans="1:33" ht="12.75" x14ac:dyDescent="0.2">
      <c r="A30" s="185" t="s">
        <v>494</v>
      </c>
      <c r="B30" s="186" t="s">
        <v>495</v>
      </c>
      <c r="C30" s="210">
        <f>AC30</f>
        <v>2.0978440056925494</v>
      </c>
      <c r="D30" s="210">
        <f>AD30</f>
        <v>0</v>
      </c>
      <c r="E30" s="210">
        <v>0</v>
      </c>
      <c r="F30" s="210">
        <f t="shared" si="12"/>
        <v>2.0978440056925494</v>
      </c>
      <c r="G30" s="210">
        <f t="shared" si="13"/>
        <v>2.0978440056925494</v>
      </c>
      <c r="H30" s="210">
        <f t="shared" si="14"/>
        <v>0</v>
      </c>
      <c r="I30" s="221" t="s">
        <v>442</v>
      </c>
      <c r="J30" s="221" t="s">
        <v>442</v>
      </c>
      <c r="K30" s="221" t="s">
        <v>442</v>
      </c>
      <c r="L30" s="221" t="s">
        <v>442</v>
      </c>
      <c r="M30" s="221" t="s">
        <v>442</v>
      </c>
      <c r="N30" s="221" t="s">
        <v>442</v>
      </c>
      <c r="O30" s="221" t="s">
        <v>442</v>
      </c>
      <c r="P30" s="221" t="s">
        <v>442</v>
      </c>
      <c r="Q30" s="221" t="s">
        <v>442</v>
      </c>
      <c r="R30" s="221" t="s">
        <v>442</v>
      </c>
      <c r="S30" s="221" t="s">
        <v>442</v>
      </c>
      <c r="T30" s="221" t="s">
        <v>442</v>
      </c>
      <c r="U30" s="221" t="s">
        <v>442</v>
      </c>
      <c r="V30" s="221" t="s">
        <v>442</v>
      </c>
      <c r="W30" s="221" t="s">
        <v>442</v>
      </c>
      <c r="X30" s="221" t="s">
        <v>442</v>
      </c>
      <c r="Y30" s="221">
        <f>'[4]2027'!$K$23/1000</f>
        <v>2.0978440056925494</v>
      </c>
      <c r="Z30" s="221" t="s">
        <v>442</v>
      </c>
      <c r="AA30" s="221" t="s">
        <v>442</v>
      </c>
      <c r="AB30" s="221" t="s">
        <v>442</v>
      </c>
      <c r="AC30" s="210">
        <f t="shared" si="15"/>
        <v>2.0978440056925494</v>
      </c>
      <c r="AD30" s="210">
        <f t="shared" si="16"/>
        <v>0</v>
      </c>
      <c r="AE30" s="210" t="s">
        <v>442</v>
      </c>
    </row>
    <row r="31" spans="1:33" s="199" customFormat="1" ht="48" x14ac:dyDescent="0.2">
      <c r="A31" s="207" t="s">
        <v>13</v>
      </c>
      <c r="B31" s="198" t="s">
        <v>496</v>
      </c>
      <c r="C31" s="209">
        <f>C26</f>
        <v>2.0978440056925494</v>
      </c>
      <c r="D31" s="209">
        <f t="shared" ref="D31:H31" si="17">D26</f>
        <v>0</v>
      </c>
      <c r="E31" s="209">
        <f t="shared" si="17"/>
        <v>0</v>
      </c>
      <c r="F31" s="209">
        <f t="shared" si="17"/>
        <v>2.0978440056925494</v>
      </c>
      <c r="G31" s="209">
        <f t="shared" si="17"/>
        <v>2.0978440056925494</v>
      </c>
      <c r="H31" s="209">
        <f t="shared" si="17"/>
        <v>0</v>
      </c>
      <c r="I31" s="220" t="s">
        <v>442</v>
      </c>
      <c r="J31" s="220" t="s">
        <v>442</v>
      </c>
      <c r="K31" s="220" t="s">
        <v>442</v>
      </c>
      <c r="L31" s="220" t="s">
        <v>442</v>
      </c>
      <c r="M31" s="220" t="s">
        <v>442</v>
      </c>
      <c r="N31" s="220" t="s">
        <v>442</v>
      </c>
      <c r="O31" s="220" t="s">
        <v>442</v>
      </c>
      <c r="P31" s="220">
        <f t="shared" ref="P31:AE35" si="18">P26</f>
        <v>0</v>
      </c>
      <c r="Q31" s="220" t="s">
        <v>442</v>
      </c>
      <c r="R31" s="220" t="s">
        <v>442</v>
      </c>
      <c r="S31" s="220" t="s">
        <v>442</v>
      </c>
      <c r="T31" s="220">
        <f t="shared" ref="T31" si="19">T26</f>
        <v>0</v>
      </c>
      <c r="U31" s="220" t="s">
        <v>442</v>
      </c>
      <c r="V31" s="220" t="s">
        <v>442</v>
      </c>
      <c r="W31" s="220" t="s">
        <v>442</v>
      </c>
      <c r="X31" s="220">
        <f t="shared" ref="X31:X35" si="20">X26</f>
        <v>0</v>
      </c>
      <c r="Y31" s="220">
        <f t="shared" ref="Y31:AA35" si="21">Y26</f>
        <v>2.0978440056925494</v>
      </c>
      <c r="Z31" s="220" t="s">
        <v>442</v>
      </c>
      <c r="AA31" s="220" t="s">
        <v>442</v>
      </c>
      <c r="AB31" s="220" t="s">
        <v>442</v>
      </c>
      <c r="AC31" s="209">
        <f t="shared" ref="AC31:AD35" si="22">AC26</f>
        <v>2.0978440056925494</v>
      </c>
      <c r="AD31" s="209">
        <f t="shared" si="22"/>
        <v>0</v>
      </c>
      <c r="AE31" s="210" t="str">
        <f t="shared" si="18"/>
        <v>Новый проект</v>
      </c>
    </row>
    <row r="32" spans="1:33" ht="12.75" x14ac:dyDescent="0.2">
      <c r="A32" s="185" t="s">
        <v>54</v>
      </c>
      <c r="B32" s="186" t="s">
        <v>490</v>
      </c>
      <c r="C32" s="210" t="str">
        <f t="shared" ref="C32:H35" si="23">C27</f>
        <v>нд</v>
      </c>
      <c r="D32" s="210" t="str">
        <f t="shared" si="23"/>
        <v>нд</v>
      </c>
      <c r="E32" s="210" t="str">
        <f t="shared" si="23"/>
        <v>нд</v>
      </c>
      <c r="F32" s="210" t="str">
        <f t="shared" si="23"/>
        <v>нд</v>
      </c>
      <c r="G32" s="210" t="str">
        <f t="shared" si="23"/>
        <v>нд</v>
      </c>
      <c r="H32" s="210" t="str">
        <f t="shared" si="23"/>
        <v>нд</v>
      </c>
      <c r="I32" s="221" t="s">
        <v>442</v>
      </c>
      <c r="J32" s="221" t="s">
        <v>442</v>
      </c>
      <c r="K32" s="221" t="s">
        <v>442</v>
      </c>
      <c r="L32" s="221" t="s">
        <v>442</v>
      </c>
      <c r="M32" s="221" t="s">
        <v>442</v>
      </c>
      <c r="N32" s="221" t="s">
        <v>442</v>
      </c>
      <c r="O32" s="221" t="s">
        <v>442</v>
      </c>
      <c r="P32" s="221" t="str">
        <f t="shared" si="18"/>
        <v>нд</v>
      </c>
      <c r="Q32" s="221" t="s">
        <v>442</v>
      </c>
      <c r="R32" s="221" t="s">
        <v>442</v>
      </c>
      <c r="S32" s="221" t="s">
        <v>442</v>
      </c>
      <c r="T32" s="221" t="str">
        <f t="shared" ref="T32" si="24">T27</f>
        <v>нд</v>
      </c>
      <c r="U32" s="221" t="s">
        <v>442</v>
      </c>
      <c r="V32" s="221" t="s">
        <v>442</v>
      </c>
      <c r="W32" s="221" t="s">
        <v>442</v>
      </c>
      <c r="X32" s="221" t="str">
        <f t="shared" si="20"/>
        <v>нд</v>
      </c>
      <c r="Y32" s="221" t="str">
        <f t="shared" si="21"/>
        <v>нд</v>
      </c>
      <c r="Z32" s="221" t="s">
        <v>442</v>
      </c>
      <c r="AA32" s="221" t="s">
        <v>442</v>
      </c>
      <c r="AB32" s="221" t="s">
        <v>442</v>
      </c>
      <c r="AC32" s="210" t="str">
        <f t="shared" si="22"/>
        <v>нд</v>
      </c>
      <c r="AD32" s="210" t="str">
        <f t="shared" si="22"/>
        <v>нд</v>
      </c>
      <c r="AE32" s="210" t="str">
        <f t="shared" si="18"/>
        <v>нд</v>
      </c>
    </row>
    <row r="33" spans="1:31" ht="12.75" x14ac:dyDescent="0.2">
      <c r="A33" s="185" t="s">
        <v>53</v>
      </c>
      <c r="B33" s="186" t="s">
        <v>491</v>
      </c>
      <c r="C33" s="210" t="str">
        <f t="shared" si="23"/>
        <v>нд</v>
      </c>
      <c r="D33" s="210" t="str">
        <f t="shared" si="23"/>
        <v>нд</v>
      </c>
      <c r="E33" s="210" t="str">
        <f t="shared" si="23"/>
        <v>нд</v>
      </c>
      <c r="F33" s="210" t="str">
        <f t="shared" si="23"/>
        <v>нд</v>
      </c>
      <c r="G33" s="210" t="str">
        <f t="shared" si="23"/>
        <v>нд</v>
      </c>
      <c r="H33" s="210" t="str">
        <f t="shared" si="23"/>
        <v>нд</v>
      </c>
      <c r="I33" s="221" t="s">
        <v>442</v>
      </c>
      <c r="J33" s="221" t="s">
        <v>442</v>
      </c>
      <c r="K33" s="221" t="s">
        <v>442</v>
      </c>
      <c r="L33" s="221" t="s">
        <v>442</v>
      </c>
      <c r="M33" s="221" t="s">
        <v>442</v>
      </c>
      <c r="N33" s="221" t="s">
        <v>442</v>
      </c>
      <c r="O33" s="221" t="s">
        <v>442</v>
      </c>
      <c r="P33" s="221" t="str">
        <f t="shared" si="18"/>
        <v>нд</v>
      </c>
      <c r="Q33" s="221" t="s">
        <v>442</v>
      </c>
      <c r="R33" s="221" t="s">
        <v>442</v>
      </c>
      <c r="S33" s="221" t="s">
        <v>442</v>
      </c>
      <c r="T33" s="221" t="str">
        <f t="shared" ref="T33" si="25">T28</f>
        <v>нд</v>
      </c>
      <c r="U33" s="221" t="s">
        <v>442</v>
      </c>
      <c r="V33" s="221" t="s">
        <v>442</v>
      </c>
      <c r="W33" s="221" t="s">
        <v>442</v>
      </c>
      <c r="X33" s="221" t="str">
        <f t="shared" si="20"/>
        <v>нд</v>
      </c>
      <c r="Y33" s="221" t="str">
        <f t="shared" si="21"/>
        <v>нд</v>
      </c>
      <c r="Z33" s="221" t="s">
        <v>442</v>
      </c>
      <c r="AA33" s="221" t="s">
        <v>442</v>
      </c>
      <c r="AB33" s="221" t="s">
        <v>442</v>
      </c>
      <c r="AC33" s="210" t="str">
        <f t="shared" si="22"/>
        <v>нд</v>
      </c>
      <c r="AD33" s="210" t="str">
        <f t="shared" si="22"/>
        <v>нд</v>
      </c>
      <c r="AE33" s="210" t="str">
        <f t="shared" si="18"/>
        <v>нд</v>
      </c>
    </row>
    <row r="34" spans="1:31" ht="12.75" x14ac:dyDescent="0.2">
      <c r="A34" s="185" t="s">
        <v>52</v>
      </c>
      <c r="B34" s="186" t="s">
        <v>493</v>
      </c>
      <c r="C34" s="210">
        <f t="shared" si="23"/>
        <v>0</v>
      </c>
      <c r="D34" s="210">
        <f t="shared" si="23"/>
        <v>0</v>
      </c>
      <c r="E34" s="210">
        <f t="shared" si="23"/>
        <v>0</v>
      </c>
      <c r="F34" s="210">
        <f t="shared" si="23"/>
        <v>0</v>
      </c>
      <c r="G34" s="210">
        <f t="shared" si="23"/>
        <v>0</v>
      </c>
      <c r="H34" s="210">
        <f t="shared" si="23"/>
        <v>0</v>
      </c>
      <c r="I34" s="221" t="s">
        <v>442</v>
      </c>
      <c r="J34" s="221" t="s">
        <v>442</v>
      </c>
      <c r="K34" s="221" t="s">
        <v>442</v>
      </c>
      <c r="L34" s="221" t="s">
        <v>442</v>
      </c>
      <c r="M34" s="221" t="s">
        <v>442</v>
      </c>
      <c r="N34" s="221" t="s">
        <v>442</v>
      </c>
      <c r="O34" s="221" t="s">
        <v>442</v>
      </c>
      <c r="P34" s="221" t="str">
        <f t="shared" si="18"/>
        <v>нд</v>
      </c>
      <c r="Q34" s="221" t="s">
        <v>442</v>
      </c>
      <c r="R34" s="221" t="s">
        <v>442</v>
      </c>
      <c r="S34" s="221" t="s">
        <v>442</v>
      </c>
      <c r="T34" s="221" t="str">
        <f t="shared" ref="T34" si="26">T29</f>
        <v>нд</v>
      </c>
      <c r="U34" s="221" t="s">
        <v>442</v>
      </c>
      <c r="V34" s="221" t="s">
        <v>442</v>
      </c>
      <c r="W34" s="221" t="s">
        <v>442</v>
      </c>
      <c r="X34" s="221" t="str">
        <f t="shared" si="20"/>
        <v>нд</v>
      </c>
      <c r="Y34" s="221" t="str">
        <f t="shared" si="21"/>
        <v>нд</v>
      </c>
      <c r="Z34" s="221" t="s">
        <v>442</v>
      </c>
      <c r="AA34" s="221" t="s">
        <v>442</v>
      </c>
      <c r="AB34" s="221" t="s">
        <v>442</v>
      </c>
      <c r="AC34" s="210">
        <f t="shared" si="22"/>
        <v>0</v>
      </c>
      <c r="AD34" s="210">
        <f t="shared" si="22"/>
        <v>0</v>
      </c>
      <c r="AE34" s="210" t="str">
        <f t="shared" si="18"/>
        <v>нд</v>
      </c>
    </row>
    <row r="35" spans="1:31" ht="12.75" x14ac:dyDescent="0.2">
      <c r="A35" s="185" t="s">
        <v>51</v>
      </c>
      <c r="B35" s="186" t="s">
        <v>495</v>
      </c>
      <c r="C35" s="210">
        <f t="shared" si="23"/>
        <v>2.0978440056925494</v>
      </c>
      <c r="D35" s="210">
        <f t="shared" si="23"/>
        <v>0</v>
      </c>
      <c r="E35" s="210">
        <f t="shared" si="23"/>
        <v>0</v>
      </c>
      <c r="F35" s="210">
        <f t="shared" si="23"/>
        <v>2.0978440056925494</v>
      </c>
      <c r="G35" s="210">
        <f t="shared" si="23"/>
        <v>2.0978440056925494</v>
      </c>
      <c r="H35" s="210">
        <f t="shared" si="23"/>
        <v>0</v>
      </c>
      <c r="I35" s="221" t="s">
        <v>442</v>
      </c>
      <c r="J35" s="221" t="s">
        <v>442</v>
      </c>
      <c r="K35" s="221" t="s">
        <v>442</v>
      </c>
      <c r="L35" s="221" t="s">
        <v>442</v>
      </c>
      <c r="M35" s="221" t="s">
        <v>442</v>
      </c>
      <c r="N35" s="221" t="s">
        <v>442</v>
      </c>
      <c r="O35" s="221" t="s">
        <v>442</v>
      </c>
      <c r="P35" s="221" t="str">
        <f t="shared" si="18"/>
        <v>нд</v>
      </c>
      <c r="Q35" s="221" t="s">
        <v>442</v>
      </c>
      <c r="R35" s="221" t="s">
        <v>442</v>
      </c>
      <c r="S35" s="221" t="s">
        <v>442</v>
      </c>
      <c r="T35" s="221" t="str">
        <f t="shared" ref="T35" si="27">T30</f>
        <v>нд</v>
      </c>
      <c r="U35" s="221" t="s">
        <v>442</v>
      </c>
      <c r="V35" s="221" t="s">
        <v>442</v>
      </c>
      <c r="W35" s="221" t="s">
        <v>442</v>
      </c>
      <c r="X35" s="221" t="str">
        <f t="shared" si="20"/>
        <v>нд</v>
      </c>
      <c r="Y35" s="221">
        <f t="shared" si="21"/>
        <v>2.0978440056925494</v>
      </c>
      <c r="Z35" s="221" t="s">
        <v>442</v>
      </c>
      <c r="AA35" s="221" t="s">
        <v>442</v>
      </c>
      <c r="AB35" s="221" t="s">
        <v>442</v>
      </c>
      <c r="AC35" s="210">
        <f t="shared" si="22"/>
        <v>2.0978440056925494</v>
      </c>
      <c r="AD35" s="210">
        <f t="shared" si="22"/>
        <v>0</v>
      </c>
      <c r="AE35" s="210" t="str">
        <f t="shared" si="18"/>
        <v>нд</v>
      </c>
    </row>
    <row r="36" spans="1:31" ht="36" x14ac:dyDescent="0.2">
      <c r="A36" s="185" t="s">
        <v>12</v>
      </c>
      <c r="B36" s="186" t="s">
        <v>497</v>
      </c>
      <c r="C36" s="210" t="s">
        <v>442</v>
      </c>
      <c r="D36" s="210" t="s">
        <v>442</v>
      </c>
      <c r="E36" s="210" t="s">
        <v>442</v>
      </c>
      <c r="F36" s="210" t="s">
        <v>442</v>
      </c>
      <c r="G36" s="210" t="s">
        <v>442</v>
      </c>
      <c r="H36" s="210" t="s">
        <v>442</v>
      </c>
      <c r="I36" s="221" t="s">
        <v>442</v>
      </c>
      <c r="J36" s="221" t="s">
        <v>442</v>
      </c>
      <c r="K36" s="221" t="s">
        <v>442</v>
      </c>
      <c r="L36" s="221" t="s">
        <v>442</v>
      </c>
      <c r="M36" s="221" t="s">
        <v>442</v>
      </c>
      <c r="N36" s="221" t="s">
        <v>442</v>
      </c>
      <c r="O36" s="221" t="s">
        <v>442</v>
      </c>
      <c r="P36" s="221" t="s">
        <v>442</v>
      </c>
      <c r="Q36" s="221" t="s">
        <v>442</v>
      </c>
      <c r="R36" s="221" t="s">
        <v>442</v>
      </c>
      <c r="S36" s="221" t="s">
        <v>442</v>
      </c>
      <c r="T36" s="221" t="s">
        <v>442</v>
      </c>
      <c r="U36" s="221" t="s">
        <v>442</v>
      </c>
      <c r="V36" s="221" t="s">
        <v>442</v>
      </c>
      <c r="W36" s="221" t="s">
        <v>442</v>
      </c>
      <c r="X36" s="221" t="s">
        <v>442</v>
      </c>
      <c r="Y36" s="221" t="s">
        <v>442</v>
      </c>
      <c r="Z36" s="221" t="s">
        <v>442</v>
      </c>
      <c r="AA36" s="221" t="s">
        <v>442</v>
      </c>
      <c r="AB36" s="221" t="s">
        <v>442</v>
      </c>
      <c r="AC36" s="210" t="s">
        <v>442</v>
      </c>
      <c r="AD36" s="210" t="s">
        <v>442</v>
      </c>
      <c r="AE36" s="210" t="s">
        <v>442</v>
      </c>
    </row>
    <row r="37" spans="1:31" ht="12.75" x14ac:dyDescent="0.2">
      <c r="A37" s="185" t="s">
        <v>48</v>
      </c>
      <c r="B37" s="188" t="s">
        <v>498</v>
      </c>
      <c r="C37" s="210" t="s">
        <v>442</v>
      </c>
      <c r="D37" s="210" t="s">
        <v>442</v>
      </c>
      <c r="E37" s="210" t="s">
        <v>442</v>
      </c>
      <c r="F37" s="210" t="s">
        <v>442</v>
      </c>
      <c r="G37" s="210" t="s">
        <v>442</v>
      </c>
      <c r="H37" s="210" t="s">
        <v>442</v>
      </c>
      <c r="I37" s="221" t="s">
        <v>442</v>
      </c>
      <c r="J37" s="221" t="s">
        <v>442</v>
      </c>
      <c r="K37" s="221" t="s">
        <v>442</v>
      </c>
      <c r="L37" s="221" t="s">
        <v>442</v>
      </c>
      <c r="M37" s="221" t="s">
        <v>442</v>
      </c>
      <c r="N37" s="221" t="s">
        <v>442</v>
      </c>
      <c r="O37" s="221" t="s">
        <v>442</v>
      </c>
      <c r="P37" s="221" t="s">
        <v>442</v>
      </c>
      <c r="Q37" s="221" t="s">
        <v>442</v>
      </c>
      <c r="R37" s="221" t="s">
        <v>442</v>
      </c>
      <c r="S37" s="221" t="s">
        <v>442</v>
      </c>
      <c r="T37" s="221" t="s">
        <v>442</v>
      </c>
      <c r="U37" s="221" t="s">
        <v>442</v>
      </c>
      <c r="V37" s="221" t="s">
        <v>442</v>
      </c>
      <c r="W37" s="221" t="s">
        <v>442</v>
      </c>
      <c r="X37" s="221" t="s">
        <v>442</v>
      </c>
      <c r="Y37" s="221" t="s">
        <v>442</v>
      </c>
      <c r="Z37" s="221" t="s">
        <v>442</v>
      </c>
      <c r="AA37" s="221" t="s">
        <v>442</v>
      </c>
      <c r="AB37" s="221" t="s">
        <v>442</v>
      </c>
      <c r="AC37" s="210" t="s">
        <v>442</v>
      </c>
      <c r="AD37" s="210" t="s">
        <v>442</v>
      </c>
      <c r="AE37" s="210" t="s">
        <v>442</v>
      </c>
    </row>
    <row r="38" spans="1:31" ht="12.75" x14ac:dyDescent="0.2">
      <c r="A38" s="185" t="s">
        <v>47</v>
      </c>
      <c r="B38" s="188" t="s">
        <v>499</v>
      </c>
      <c r="C38" s="210" t="s">
        <v>442</v>
      </c>
      <c r="D38" s="210" t="s">
        <v>442</v>
      </c>
      <c r="E38" s="210" t="s">
        <v>442</v>
      </c>
      <c r="F38" s="210" t="s">
        <v>442</v>
      </c>
      <c r="G38" s="210" t="s">
        <v>442</v>
      </c>
      <c r="H38" s="210" t="s">
        <v>442</v>
      </c>
      <c r="I38" s="221" t="s">
        <v>442</v>
      </c>
      <c r="J38" s="221" t="s">
        <v>442</v>
      </c>
      <c r="K38" s="221" t="s">
        <v>442</v>
      </c>
      <c r="L38" s="221" t="s">
        <v>442</v>
      </c>
      <c r="M38" s="221" t="s">
        <v>442</v>
      </c>
      <c r="N38" s="221" t="s">
        <v>442</v>
      </c>
      <c r="O38" s="221" t="s">
        <v>442</v>
      </c>
      <c r="P38" s="221" t="s">
        <v>442</v>
      </c>
      <c r="Q38" s="221" t="s">
        <v>442</v>
      </c>
      <c r="R38" s="221" t="s">
        <v>442</v>
      </c>
      <c r="S38" s="221" t="s">
        <v>442</v>
      </c>
      <c r="T38" s="221" t="s">
        <v>442</v>
      </c>
      <c r="U38" s="221" t="s">
        <v>442</v>
      </c>
      <c r="V38" s="221" t="s">
        <v>442</v>
      </c>
      <c r="W38" s="221" t="s">
        <v>442</v>
      </c>
      <c r="X38" s="221" t="s">
        <v>442</v>
      </c>
      <c r="Y38" s="221" t="s">
        <v>442</v>
      </c>
      <c r="Z38" s="221" t="s">
        <v>442</v>
      </c>
      <c r="AA38" s="221" t="s">
        <v>442</v>
      </c>
      <c r="AB38" s="221" t="s">
        <v>442</v>
      </c>
      <c r="AC38" s="210" t="s">
        <v>442</v>
      </c>
      <c r="AD38" s="210" t="s">
        <v>442</v>
      </c>
      <c r="AE38" s="210" t="s">
        <v>442</v>
      </c>
    </row>
    <row r="39" spans="1:31" ht="12.75" x14ac:dyDescent="0.2">
      <c r="A39" s="185" t="s">
        <v>46</v>
      </c>
      <c r="B39" s="188" t="s">
        <v>500</v>
      </c>
      <c r="C39" s="210" t="s">
        <v>442</v>
      </c>
      <c r="D39" s="210" t="s">
        <v>442</v>
      </c>
      <c r="E39" s="210" t="s">
        <v>442</v>
      </c>
      <c r="F39" s="210" t="s">
        <v>442</v>
      </c>
      <c r="G39" s="210" t="s">
        <v>442</v>
      </c>
      <c r="H39" s="210" t="s">
        <v>442</v>
      </c>
      <c r="I39" s="221" t="s">
        <v>442</v>
      </c>
      <c r="J39" s="221" t="s">
        <v>442</v>
      </c>
      <c r="K39" s="221" t="s">
        <v>442</v>
      </c>
      <c r="L39" s="221" t="s">
        <v>442</v>
      </c>
      <c r="M39" s="221" t="s">
        <v>442</v>
      </c>
      <c r="N39" s="221" t="s">
        <v>442</v>
      </c>
      <c r="O39" s="221" t="s">
        <v>442</v>
      </c>
      <c r="P39" s="221" t="s">
        <v>442</v>
      </c>
      <c r="Q39" s="221" t="s">
        <v>442</v>
      </c>
      <c r="R39" s="221" t="s">
        <v>442</v>
      </c>
      <c r="S39" s="221" t="s">
        <v>442</v>
      </c>
      <c r="T39" s="221" t="s">
        <v>442</v>
      </c>
      <c r="U39" s="221" t="s">
        <v>442</v>
      </c>
      <c r="V39" s="221" t="s">
        <v>442</v>
      </c>
      <c r="W39" s="221" t="s">
        <v>442</v>
      </c>
      <c r="X39" s="221" t="s">
        <v>442</v>
      </c>
      <c r="Y39" s="221" t="s">
        <v>442</v>
      </c>
      <c r="Z39" s="221" t="s">
        <v>442</v>
      </c>
      <c r="AA39" s="221" t="s">
        <v>442</v>
      </c>
      <c r="AB39" s="221" t="s">
        <v>442</v>
      </c>
      <c r="AC39" s="210" t="s">
        <v>442</v>
      </c>
      <c r="AD39" s="210" t="s">
        <v>442</v>
      </c>
      <c r="AE39" s="210" t="s">
        <v>442</v>
      </c>
    </row>
    <row r="40" spans="1:31" ht="12.75" x14ac:dyDescent="0.2">
      <c r="A40" s="185" t="s">
        <v>45</v>
      </c>
      <c r="B40" s="186" t="s">
        <v>501</v>
      </c>
      <c r="C40" s="210" t="s">
        <v>442</v>
      </c>
      <c r="D40" s="210" t="s">
        <v>442</v>
      </c>
      <c r="E40" s="210" t="s">
        <v>442</v>
      </c>
      <c r="F40" s="210" t="s">
        <v>442</v>
      </c>
      <c r="G40" s="210" t="s">
        <v>442</v>
      </c>
      <c r="H40" s="210" t="s">
        <v>442</v>
      </c>
      <c r="I40" s="221" t="s">
        <v>442</v>
      </c>
      <c r="J40" s="221" t="s">
        <v>442</v>
      </c>
      <c r="K40" s="221" t="s">
        <v>442</v>
      </c>
      <c r="L40" s="221" t="s">
        <v>442</v>
      </c>
      <c r="M40" s="221" t="s">
        <v>442</v>
      </c>
      <c r="N40" s="221" t="s">
        <v>442</v>
      </c>
      <c r="O40" s="221" t="s">
        <v>442</v>
      </c>
      <c r="P40" s="221" t="s">
        <v>442</v>
      </c>
      <c r="Q40" s="221" t="s">
        <v>442</v>
      </c>
      <c r="R40" s="221" t="s">
        <v>442</v>
      </c>
      <c r="S40" s="221" t="s">
        <v>442</v>
      </c>
      <c r="T40" s="221" t="s">
        <v>442</v>
      </c>
      <c r="U40" s="221" t="s">
        <v>442</v>
      </c>
      <c r="V40" s="221" t="s">
        <v>442</v>
      </c>
      <c r="W40" s="221" t="s">
        <v>442</v>
      </c>
      <c r="X40" s="221" t="s">
        <v>442</v>
      </c>
      <c r="Y40" s="221" t="s">
        <v>442</v>
      </c>
      <c r="Z40" s="221" t="s">
        <v>442</v>
      </c>
      <c r="AA40" s="221" t="s">
        <v>442</v>
      </c>
      <c r="AB40" s="221" t="s">
        <v>442</v>
      </c>
      <c r="AC40" s="210" t="s">
        <v>442</v>
      </c>
      <c r="AD40" s="210" t="s">
        <v>442</v>
      </c>
      <c r="AE40" s="210" t="s">
        <v>442</v>
      </c>
    </row>
    <row r="41" spans="1:31" ht="12.75" x14ac:dyDescent="0.2">
      <c r="A41" s="185" t="s">
        <v>44</v>
      </c>
      <c r="B41" s="186" t="s">
        <v>502</v>
      </c>
      <c r="C41" s="210" t="s">
        <v>442</v>
      </c>
      <c r="D41" s="210" t="s">
        <v>442</v>
      </c>
      <c r="E41" s="210" t="s">
        <v>442</v>
      </c>
      <c r="F41" s="210" t="s">
        <v>442</v>
      </c>
      <c r="G41" s="210" t="s">
        <v>442</v>
      </c>
      <c r="H41" s="210" t="s">
        <v>442</v>
      </c>
      <c r="I41" s="221" t="s">
        <v>442</v>
      </c>
      <c r="J41" s="221" t="s">
        <v>442</v>
      </c>
      <c r="K41" s="221" t="s">
        <v>442</v>
      </c>
      <c r="L41" s="221" t="s">
        <v>442</v>
      </c>
      <c r="M41" s="221" t="s">
        <v>442</v>
      </c>
      <c r="N41" s="221" t="s">
        <v>442</v>
      </c>
      <c r="O41" s="221" t="s">
        <v>442</v>
      </c>
      <c r="P41" s="221" t="s">
        <v>442</v>
      </c>
      <c r="Q41" s="221" t="s">
        <v>442</v>
      </c>
      <c r="R41" s="221" t="s">
        <v>442</v>
      </c>
      <c r="S41" s="221" t="s">
        <v>442</v>
      </c>
      <c r="T41" s="221" t="s">
        <v>442</v>
      </c>
      <c r="U41" s="221" t="s">
        <v>442</v>
      </c>
      <c r="V41" s="221" t="s">
        <v>442</v>
      </c>
      <c r="W41" s="221" t="s">
        <v>442</v>
      </c>
      <c r="X41" s="221" t="s">
        <v>442</v>
      </c>
      <c r="Y41" s="221" t="s">
        <v>442</v>
      </c>
      <c r="Z41" s="221" t="s">
        <v>442</v>
      </c>
      <c r="AA41" s="221" t="s">
        <v>442</v>
      </c>
      <c r="AB41" s="221" t="s">
        <v>442</v>
      </c>
      <c r="AC41" s="210" t="s">
        <v>442</v>
      </c>
      <c r="AD41" s="210" t="s">
        <v>442</v>
      </c>
      <c r="AE41" s="210" t="s">
        <v>442</v>
      </c>
    </row>
    <row r="42" spans="1:31" ht="12.75" x14ac:dyDescent="0.2">
      <c r="A42" s="185" t="s">
        <v>43</v>
      </c>
      <c r="B42" s="186" t="s">
        <v>503</v>
      </c>
      <c r="C42" s="210" t="s">
        <v>442</v>
      </c>
      <c r="D42" s="210" t="s">
        <v>442</v>
      </c>
      <c r="E42" s="210" t="s">
        <v>442</v>
      </c>
      <c r="F42" s="210" t="s">
        <v>442</v>
      </c>
      <c r="G42" s="210" t="s">
        <v>442</v>
      </c>
      <c r="H42" s="210" t="s">
        <v>442</v>
      </c>
      <c r="I42" s="221" t="s">
        <v>442</v>
      </c>
      <c r="J42" s="221" t="s">
        <v>442</v>
      </c>
      <c r="K42" s="221" t="s">
        <v>442</v>
      </c>
      <c r="L42" s="221" t="s">
        <v>442</v>
      </c>
      <c r="M42" s="221" t="s">
        <v>442</v>
      </c>
      <c r="N42" s="221" t="s">
        <v>442</v>
      </c>
      <c r="O42" s="221" t="s">
        <v>442</v>
      </c>
      <c r="P42" s="221" t="s">
        <v>442</v>
      </c>
      <c r="Q42" s="221" t="s">
        <v>442</v>
      </c>
      <c r="R42" s="221" t="s">
        <v>442</v>
      </c>
      <c r="S42" s="221" t="s">
        <v>442</v>
      </c>
      <c r="T42" s="221" t="s">
        <v>442</v>
      </c>
      <c r="U42" s="221" t="s">
        <v>442</v>
      </c>
      <c r="V42" s="221" t="s">
        <v>442</v>
      </c>
      <c r="W42" s="221" t="s">
        <v>442</v>
      </c>
      <c r="X42" s="221" t="s">
        <v>442</v>
      </c>
      <c r="Y42" s="221" t="s">
        <v>442</v>
      </c>
      <c r="Z42" s="221" t="s">
        <v>442</v>
      </c>
      <c r="AA42" s="221" t="s">
        <v>442</v>
      </c>
      <c r="AB42" s="221" t="s">
        <v>442</v>
      </c>
      <c r="AC42" s="210" t="s">
        <v>442</v>
      </c>
      <c r="AD42" s="210" t="s">
        <v>442</v>
      </c>
      <c r="AE42" s="210" t="s">
        <v>442</v>
      </c>
    </row>
    <row r="43" spans="1:31" ht="12.75" x14ac:dyDescent="0.2">
      <c r="A43" s="185" t="s">
        <v>42</v>
      </c>
      <c r="B43" s="188" t="s">
        <v>504</v>
      </c>
      <c r="C43" s="210" t="s">
        <v>442</v>
      </c>
      <c r="D43" s="210" t="s">
        <v>442</v>
      </c>
      <c r="E43" s="210" t="s">
        <v>442</v>
      </c>
      <c r="F43" s="210" t="s">
        <v>442</v>
      </c>
      <c r="G43" s="210" t="s">
        <v>442</v>
      </c>
      <c r="H43" s="210" t="s">
        <v>442</v>
      </c>
      <c r="I43" s="221" t="s">
        <v>442</v>
      </c>
      <c r="J43" s="221" t="s">
        <v>442</v>
      </c>
      <c r="K43" s="221" t="s">
        <v>442</v>
      </c>
      <c r="L43" s="221" t="s">
        <v>442</v>
      </c>
      <c r="M43" s="221" t="s">
        <v>442</v>
      </c>
      <c r="N43" s="221" t="s">
        <v>442</v>
      </c>
      <c r="O43" s="221" t="s">
        <v>442</v>
      </c>
      <c r="P43" s="221" t="s">
        <v>442</v>
      </c>
      <c r="Q43" s="221" t="s">
        <v>442</v>
      </c>
      <c r="R43" s="221" t="s">
        <v>442</v>
      </c>
      <c r="S43" s="221" t="s">
        <v>442</v>
      </c>
      <c r="T43" s="221" t="s">
        <v>442</v>
      </c>
      <c r="U43" s="221" t="s">
        <v>442</v>
      </c>
      <c r="V43" s="221" t="s">
        <v>442</v>
      </c>
      <c r="W43" s="221" t="s">
        <v>442</v>
      </c>
      <c r="X43" s="221" t="s">
        <v>442</v>
      </c>
      <c r="Y43" s="221" t="s">
        <v>442</v>
      </c>
      <c r="Z43" s="221" t="s">
        <v>442</v>
      </c>
      <c r="AA43" s="221" t="s">
        <v>442</v>
      </c>
      <c r="AB43" s="221" t="s">
        <v>442</v>
      </c>
      <c r="AC43" s="210" t="s">
        <v>442</v>
      </c>
      <c r="AD43" s="210" t="s">
        <v>442</v>
      </c>
      <c r="AE43" s="210" t="s">
        <v>442</v>
      </c>
    </row>
    <row r="44" spans="1:31" ht="12.75" x14ac:dyDescent="0.2">
      <c r="A44" s="185" t="s">
        <v>505</v>
      </c>
      <c r="B44" s="188" t="s">
        <v>506</v>
      </c>
      <c r="C44" s="210" t="s">
        <v>442</v>
      </c>
      <c r="D44" s="210" t="s">
        <v>442</v>
      </c>
      <c r="E44" s="210" t="s">
        <v>442</v>
      </c>
      <c r="F44" s="210" t="s">
        <v>442</v>
      </c>
      <c r="G44" s="210" t="s">
        <v>442</v>
      </c>
      <c r="H44" s="210" t="s">
        <v>442</v>
      </c>
      <c r="I44" s="221" t="s">
        <v>442</v>
      </c>
      <c r="J44" s="221" t="s">
        <v>442</v>
      </c>
      <c r="K44" s="221" t="s">
        <v>442</v>
      </c>
      <c r="L44" s="221" t="s">
        <v>442</v>
      </c>
      <c r="M44" s="221" t="s">
        <v>442</v>
      </c>
      <c r="N44" s="221" t="s">
        <v>442</v>
      </c>
      <c r="O44" s="221" t="s">
        <v>442</v>
      </c>
      <c r="P44" s="221" t="s">
        <v>442</v>
      </c>
      <c r="Q44" s="221" t="s">
        <v>442</v>
      </c>
      <c r="R44" s="221" t="s">
        <v>442</v>
      </c>
      <c r="S44" s="221" t="s">
        <v>442</v>
      </c>
      <c r="T44" s="221" t="s">
        <v>442</v>
      </c>
      <c r="U44" s="221" t="s">
        <v>442</v>
      </c>
      <c r="V44" s="221" t="s">
        <v>442</v>
      </c>
      <c r="W44" s="221" t="s">
        <v>442</v>
      </c>
      <c r="X44" s="221" t="s">
        <v>442</v>
      </c>
      <c r="Y44" s="221" t="s">
        <v>442</v>
      </c>
      <c r="Z44" s="221" t="s">
        <v>442</v>
      </c>
      <c r="AA44" s="221" t="s">
        <v>442</v>
      </c>
      <c r="AB44" s="221" t="s">
        <v>442</v>
      </c>
      <c r="AC44" s="210" t="s">
        <v>442</v>
      </c>
      <c r="AD44" s="210" t="s">
        <v>442</v>
      </c>
      <c r="AE44" s="210" t="s">
        <v>442</v>
      </c>
    </row>
    <row r="45" spans="1:31" ht="12.75" x14ac:dyDescent="0.2">
      <c r="A45" s="185" t="s">
        <v>507</v>
      </c>
      <c r="B45" s="188" t="s">
        <v>508</v>
      </c>
      <c r="C45" s="210" t="s">
        <v>442</v>
      </c>
      <c r="D45" s="210" t="s">
        <v>442</v>
      </c>
      <c r="E45" s="210" t="s">
        <v>442</v>
      </c>
      <c r="F45" s="210" t="s">
        <v>442</v>
      </c>
      <c r="G45" s="210" t="s">
        <v>442</v>
      </c>
      <c r="H45" s="210" t="s">
        <v>442</v>
      </c>
      <c r="I45" s="221" t="s">
        <v>442</v>
      </c>
      <c r="J45" s="221" t="s">
        <v>442</v>
      </c>
      <c r="K45" s="221" t="s">
        <v>442</v>
      </c>
      <c r="L45" s="221" t="s">
        <v>442</v>
      </c>
      <c r="M45" s="221" t="s">
        <v>442</v>
      </c>
      <c r="N45" s="221" t="s">
        <v>442</v>
      </c>
      <c r="O45" s="221" t="s">
        <v>442</v>
      </c>
      <c r="P45" s="221" t="s">
        <v>442</v>
      </c>
      <c r="Q45" s="221" t="s">
        <v>442</v>
      </c>
      <c r="R45" s="221" t="s">
        <v>442</v>
      </c>
      <c r="S45" s="221" t="s">
        <v>442</v>
      </c>
      <c r="T45" s="221" t="s">
        <v>442</v>
      </c>
      <c r="U45" s="221" t="s">
        <v>442</v>
      </c>
      <c r="V45" s="221" t="s">
        <v>442</v>
      </c>
      <c r="W45" s="221" t="s">
        <v>442</v>
      </c>
      <c r="X45" s="221" t="s">
        <v>442</v>
      </c>
      <c r="Y45" s="221" t="s">
        <v>442</v>
      </c>
      <c r="Z45" s="221" t="s">
        <v>442</v>
      </c>
      <c r="AA45" s="221" t="s">
        <v>442</v>
      </c>
      <c r="AB45" s="221" t="s">
        <v>442</v>
      </c>
      <c r="AC45" s="210" t="s">
        <v>442</v>
      </c>
      <c r="AD45" s="210" t="s">
        <v>442</v>
      </c>
      <c r="AE45" s="210" t="s">
        <v>442</v>
      </c>
    </row>
    <row r="46" spans="1:31" ht="12.75" x14ac:dyDescent="0.2">
      <c r="A46" s="185" t="s">
        <v>509</v>
      </c>
      <c r="B46" s="186" t="s">
        <v>510</v>
      </c>
      <c r="C46" s="210" t="s">
        <v>442</v>
      </c>
      <c r="D46" s="210" t="s">
        <v>442</v>
      </c>
      <c r="E46" s="210" t="s">
        <v>442</v>
      </c>
      <c r="F46" s="210" t="s">
        <v>442</v>
      </c>
      <c r="G46" s="210" t="s">
        <v>442</v>
      </c>
      <c r="H46" s="210" t="s">
        <v>442</v>
      </c>
      <c r="I46" s="221" t="s">
        <v>442</v>
      </c>
      <c r="J46" s="221" t="s">
        <v>442</v>
      </c>
      <c r="K46" s="221" t="s">
        <v>442</v>
      </c>
      <c r="L46" s="221" t="s">
        <v>442</v>
      </c>
      <c r="M46" s="221" t="s">
        <v>442</v>
      </c>
      <c r="N46" s="221" t="s">
        <v>442</v>
      </c>
      <c r="O46" s="221" t="s">
        <v>442</v>
      </c>
      <c r="P46" s="221" t="s">
        <v>442</v>
      </c>
      <c r="Q46" s="221" t="s">
        <v>442</v>
      </c>
      <c r="R46" s="221" t="s">
        <v>442</v>
      </c>
      <c r="S46" s="221" t="s">
        <v>442</v>
      </c>
      <c r="T46" s="221" t="s">
        <v>442</v>
      </c>
      <c r="U46" s="221" t="s">
        <v>442</v>
      </c>
      <c r="V46" s="221" t="s">
        <v>442</v>
      </c>
      <c r="W46" s="221" t="s">
        <v>442</v>
      </c>
      <c r="X46" s="221" t="s">
        <v>442</v>
      </c>
      <c r="Y46" s="221" t="s">
        <v>442</v>
      </c>
      <c r="Z46" s="221" t="s">
        <v>442</v>
      </c>
      <c r="AA46" s="221" t="s">
        <v>442</v>
      </c>
      <c r="AB46" s="221" t="s">
        <v>442</v>
      </c>
      <c r="AC46" s="210" t="s">
        <v>442</v>
      </c>
      <c r="AD46" s="210" t="s">
        <v>442</v>
      </c>
      <c r="AE46" s="210" t="s">
        <v>442</v>
      </c>
    </row>
    <row r="47" spans="1:31" ht="12.75" x14ac:dyDescent="0.2">
      <c r="A47" s="185" t="s">
        <v>511</v>
      </c>
      <c r="B47" s="186" t="s">
        <v>512</v>
      </c>
      <c r="C47" s="210" t="s">
        <v>442</v>
      </c>
      <c r="D47" s="210" t="s">
        <v>442</v>
      </c>
      <c r="E47" s="210" t="s">
        <v>442</v>
      </c>
      <c r="F47" s="210" t="s">
        <v>442</v>
      </c>
      <c r="G47" s="210" t="s">
        <v>442</v>
      </c>
      <c r="H47" s="210" t="s">
        <v>442</v>
      </c>
      <c r="I47" s="221" t="s">
        <v>442</v>
      </c>
      <c r="J47" s="221" t="s">
        <v>442</v>
      </c>
      <c r="K47" s="221" t="s">
        <v>442</v>
      </c>
      <c r="L47" s="221" t="s">
        <v>442</v>
      </c>
      <c r="M47" s="221" t="s">
        <v>442</v>
      </c>
      <c r="N47" s="221" t="s">
        <v>442</v>
      </c>
      <c r="O47" s="221" t="s">
        <v>442</v>
      </c>
      <c r="P47" s="221" t="s">
        <v>442</v>
      </c>
      <c r="Q47" s="221" t="s">
        <v>442</v>
      </c>
      <c r="R47" s="221" t="s">
        <v>442</v>
      </c>
      <c r="S47" s="221" t="s">
        <v>442</v>
      </c>
      <c r="T47" s="221" t="s">
        <v>442</v>
      </c>
      <c r="U47" s="221" t="s">
        <v>442</v>
      </c>
      <c r="V47" s="221" t="s">
        <v>442</v>
      </c>
      <c r="W47" s="221" t="s">
        <v>442</v>
      </c>
      <c r="X47" s="221" t="s">
        <v>442</v>
      </c>
      <c r="Y47" s="221" t="s">
        <v>442</v>
      </c>
      <c r="Z47" s="221" t="s">
        <v>442</v>
      </c>
      <c r="AA47" s="221" t="s">
        <v>442</v>
      </c>
      <c r="AB47" s="221" t="s">
        <v>442</v>
      </c>
      <c r="AC47" s="210" t="s">
        <v>442</v>
      </c>
      <c r="AD47" s="210" t="s">
        <v>442</v>
      </c>
      <c r="AE47" s="210" t="s">
        <v>442</v>
      </c>
    </row>
    <row r="48" spans="1:31" ht="12.75" x14ac:dyDescent="0.2">
      <c r="A48" s="185" t="s">
        <v>513</v>
      </c>
      <c r="B48" s="188" t="s">
        <v>514</v>
      </c>
      <c r="C48" s="210" t="s">
        <v>442</v>
      </c>
      <c r="D48" s="210" t="s">
        <v>442</v>
      </c>
      <c r="E48" s="210" t="s">
        <v>442</v>
      </c>
      <c r="F48" s="210" t="s">
        <v>442</v>
      </c>
      <c r="G48" s="210" t="s">
        <v>442</v>
      </c>
      <c r="H48" s="210" t="s">
        <v>442</v>
      </c>
      <c r="I48" s="221" t="s">
        <v>442</v>
      </c>
      <c r="J48" s="221" t="s">
        <v>442</v>
      </c>
      <c r="K48" s="221" t="s">
        <v>442</v>
      </c>
      <c r="L48" s="221" t="s">
        <v>442</v>
      </c>
      <c r="M48" s="221" t="s">
        <v>442</v>
      </c>
      <c r="N48" s="221" t="s">
        <v>442</v>
      </c>
      <c r="O48" s="221" t="s">
        <v>442</v>
      </c>
      <c r="P48" s="221" t="s">
        <v>442</v>
      </c>
      <c r="Q48" s="221" t="s">
        <v>442</v>
      </c>
      <c r="R48" s="221" t="s">
        <v>442</v>
      </c>
      <c r="S48" s="221" t="s">
        <v>442</v>
      </c>
      <c r="T48" s="221" t="s">
        <v>442</v>
      </c>
      <c r="U48" s="221" t="s">
        <v>442</v>
      </c>
      <c r="V48" s="221" t="s">
        <v>442</v>
      </c>
      <c r="W48" s="221" t="s">
        <v>442</v>
      </c>
      <c r="X48" s="221" t="s">
        <v>442</v>
      </c>
      <c r="Y48" s="221" t="s">
        <v>442</v>
      </c>
      <c r="Z48" s="221" t="s">
        <v>442</v>
      </c>
      <c r="AA48" s="221" t="s">
        <v>442</v>
      </c>
      <c r="AB48" s="221" t="s">
        <v>442</v>
      </c>
      <c r="AC48" s="210" t="s">
        <v>442</v>
      </c>
      <c r="AD48" s="210" t="s">
        <v>442</v>
      </c>
      <c r="AE48" s="210" t="s">
        <v>442</v>
      </c>
    </row>
    <row r="49" spans="1:31" ht="12.75" x14ac:dyDescent="0.2">
      <c r="A49" s="185" t="s">
        <v>515</v>
      </c>
      <c r="B49" s="188" t="s">
        <v>516</v>
      </c>
      <c r="C49" s="210" t="s">
        <v>442</v>
      </c>
      <c r="D49" s="210" t="s">
        <v>442</v>
      </c>
      <c r="E49" s="210" t="s">
        <v>442</v>
      </c>
      <c r="F49" s="210" t="s">
        <v>442</v>
      </c>
      <c r="G49" s="210" t="s">
        <v>442</v>
      </c>
      <c r="H49" s="210" t="s">
        <v>442</v>
      </c>
      <c r="I49" s="221" t="s">
        <v>442</v>
      </c>
      <c r="J49" s="221" t="s">
        <v>442</v>
      </c>
      <c r="K49" s="221" t="s">
        <v>442</v>
      </c>
      <c r="L49" s="221" t="s">
        <v>442</v>
      </c>
      <c r="M49" s="221" t="s">
        <v>442</v>
      </c>
      <c r="N49" s="221" t="s">
        <v>442</v>
      </c>
      <c r="O49" s="221" t="s">
        <v>442</v>
      </c>
      <c r="P49" s="221" t="s">
        <v>442</v>
      </c>
      <c r="Q49" s="221" t="s">
        <v>442</v>
      </c>
      <c r="R49" s="221" t="s">
        <v>442</v>
      </c>
      <c r="S49" s="221" t="s">
        <v>442</v>
      </c>
      <c r="T49" s="221" t="s">
        <v>442</v>
      </c>
      <c r="U49" s="221" t="s">
        <v>442</v>
      </c>
      <c r="V49" s="221" t="s">
        <v>442</v>
      </c>
      <c r="W49" s="221" t="s">
        <v>442</v>
      </c>
      <c r="X49" s="221" t="s">
        <v>442</v>
      </c>
      <c r="Y49" s="221" t="s">
        <v>442</v>
      </c>
      <c r="Z49" s="221" t="s">
        <v>442</v>
      </c>
      <c r="AA49" s="221" t="s">
        <v>442</v>
      </c>
      <c r="AB49" s="221" t="s">
        <v>442</v>
      </c>
      <c r="AC49" s="210" t="s">
        <v>442</v>
      </c>
      <c r="AD49" s="210" t="s">
        <v>442</v>
      </c>
      <c r="AE49" s="210" t="s">
        <v>442</v>
      </c>
    </row>
    <row r="50" spans="1:31" ht="14.25" x14ac:dyDescent="0.2">
      <c r="A50" s="185" t="s">
        <v>517</v>
      </c>
      <c r="B50" s="188" t="s">
        <v>558</v>
      </c>
      <c r="C50" s="210" t="s">
        <v>442</v>
      </c>
      <c r="D50" s="210" t="s">
        <v>442</v>
      </c>
      <c r="E50" s="210" t="s">
        <v>442</v>
      </c>
      <c r="F50" s="210" t="s">
        <v>442</v>
      </c>
      <c r="G50" s="210" t="s">
        <v>442</v>
      </c>
      <c r="H50" s="210" t="s">
        <v>442</v>
      </c>
      <c r="I50" s="221" t="s">
        <v>442</v>
      </c>
      <c r="J50" s="221" t="s">
        <v>442</v>
      </c>
      <c r="K50" s="221" t="s">
        <v>442</v>
      </c>
      <c r="L50" s="221" t="s">
        <v>442</v>
      </c>
      <c r="M50" s="221" t="s">
        <v>442</v>
      </c>
      <c r="N50" s="221" t="s">
        <v>442</v>
      </c>
      <c r="O50" s="221" t="s">
        <v>442</v>
      </c>
      <c r="P50" s="221" t="s">
        <v>442</v>
      </c>
      <c r="Q50" s="221" t="s">
        <v>442</v>
      </c>
      <c r="R50" s="221" t="s">
        <v>442</v>
      </c>
      <c r="S50" s="221" t="s">
        <v>442</v>
      </c>
      <c r="T50" s="221" t="s">
        <v>442</v>
      </c>
      <c r="U50" s="221" t="s">
        <v>442</v>
      </c>
      <c r="V50" s="221" t="s">
        <v>442</v>
      </c>
      <c r="W50" s="221" t="s">
        <v>442</v>
      </c>
      <c r="X50" s="221" t="s">
        <v>442</v>
      </c>
      <c r="Y50" s="221" t="s">
        <v>442</v>
      </c>
      <c r="Z50" s="221" t="s">
        <v>442</v>
      </c>
      <c r="AA50" s="221" t="s">
        <v>442</v>
      </c>
      <c r="AB50" s="221" t="s">
        <v>442</v>
      </c>
      <c r="AC50" s="210" t="s">
        <v>442</v>
      </c>
      <c r="AD50" s="210" t="s">
        <v>442</v>
      </c>
      <c r="AE50" s="210" t="s">
        <v>442</v>
      </c>
    </row>
    <row r="51" spans="1:31" ht="12.75" x14ac:dyDescent="0.2">
      <c r="A51" s="185" t="s">
        <v>559</v>
      </c>
      <c r="B51" s="188" t="s">
        <v>518</v>
      </c>
      <c r="C51" s="210" t="s">
        <v>442</v>
      </c>
      <c r="D51" s="210" t="s">
        <v>442</v>
      </c>
      <c r="E51" s="210" t="s">
        <v>442</v>
      </c>
      <c r="F51" s="210" t="s">
        <v>442</v>
      </c>
      <c r="G51" s="210" t="s">
        <v>442</v>
      </c>
      <c r="H51" s="210" t="s">
        <v>442</v>
      </c>
      <c r="I51" s="221" t="s">
        <v>442</v>
      </c>
      <c r="J51" s="221" t="s">
        <v>442</v>
      </c>
      <c r="K51" s="221" t="s">
        <v>442</v>
      </c>
      <c r="L51" s="221" t="s">
        <v>442</v>
      </c>
      <c r="M51" s="221" t="s">
        <v>442</v>
      </c>
      <c r="N51" s="221" t="s">
        <v>442</v>
      </c>
      <c r="O51" s="221" t="s">
        <v>442</v>
      </c>
      <c r="P51" s="221" t="s">
        <v>442</v>
      </c>
      <c r="Q51" s="221" t="s">
        <v>442</v>
      </c>
      <c r="R51" s="221" t="s">
        <v>442</v>
      </c>
      <c r="S51" s="221" t="s">
        <v>442</v>
      </c>
      <c r="T51" s="221" t="s">
        <v>442</v>
      </c>
      <c r="U51" s="221" t="s">
        <v>442</v>
      </c>
      <c r="V51" s="221" t="s">
        <v>442</v>
      </c>
      <c r="W51" s="221" t="s">
        <v>442</v>
      </c>
      <c r="X51" s="221" t="s">
        <v>442</v>
      </c>
      <c r="Y51" s="221" t="s">
        <v>442</v>
      </c>
      <c r="Z51" s="221" t="s">
        <v>442</v>
      </c>
      <c r="AA51" s="221" t="s">
        <v>442</v>
      </c>
      <c r="AB51" s="221" t="s">
        <v>442</v>
      </c>
      <c r="AC51" s="210" t="s">
        <v>442</v>
      </c>
      <c r="AD51" s="210" t="s">
        <v>442</v>
      </c>
      <c r="AE51" s="210" t="s">
        <v>442</v>
      </c>
    </row>
    <row r="52" spans="1:31" ht="12.75" x14ac:dyDescent="0.2">
      <c r="A52" s="185" t="s">
        <v>10</v>
      </c>
      <c r="B52" s="186" t="s">
        <v>519</v>
      </c>
      <c r="C52" s="210" t="s">
        <v>442</v>
      </c>
      <c r="D52" s="210" t="s">
        <v>442</v>
      </c>
      <c r="E52" s="210" t="s">
        <v>442</v>
      </c>
      <c r="F52" s="210" t="s">
        <v>442</v>
      </c>
      <c r="G52" s="210" t="s">
        <v>442</v>
      </c>
      <c r="H52" s="210" t="s">
        <v>442</v>
      </c>
      <c r="I52" s="221" t="s">
        <v>442</v>
      </c>
      <c r="J52" s="221" t="s">
        <v>442</v>
      </c>
      <c r="K52" s="221" t="s">
        <v>442</v>
      </c>
      <c r="L52" s="221" t="s">
        <v>442</v>
      </c>
      <c r="M52" s="221" t="s">
        <v>442</v>
      </c>
      <c r="N52" s="221" t="s">
        <v>442</v>
      </c>
      <c r="O52" s="221" t="s">
        <v>442</v>
      </c>
      <c r="P52" s="221" t="s">
        <v>442</v>
      </c>
      <c r="Q52" s="221" t="s">
        <v>442</v>
      </c>
      <c r="R52" s="221" t="s">
        <v>442</v>
      </c>
      <c r="S52" s="221" t="s">
        <v>442</v>
      </c>
      <c r="T52" s="221" t="s">
        <v>442</v>
      </c>
      <c r="U52" s="221" t="s">
        <v>442</v>
      </c>
      <c r="V52" s="221" t="s">
        <v>442</v>
      </c>
      <c r="W52" s="221" t="s">
        <v>442</v>
      </c>
      <c r="X52" s="221" t="s">
        <v>442</v>
      </c>
      <c r="Y52" s="221" t="s">
        <v>442</v>
      </c>
      <c r="Z52" s="221" t="s">
        <v>442</v>
      </c>
      <c r="AA52" s="221" t="s">
        <v>442</v>
      </c>
      <c r="AB52" s="221" t="s">
        <v>442</v>
      </c>
      <c r="AC52" s="210" t="s">
        <v>442</v>
      </c>
      <c r="AD52" s="210" t="s">
        <v>442</v>
      </c>
      <c r="AE52" s="210" t="s">
        <v>442</v>
      </c>
    </row>
    <row r="53" spans="1:31" ht="12.75" x14ac:dyDescent="0.2">
      <c r="A53" s="185" t="s">
        <v>41</v>
      </c>
      <c r="B53" s="188" t="s">
        <v>498</v>
      </c>
      <c r="C53" s="210" t="s">
        <v>442</v>
      </c>
      <c r="D53" s="210" t="s">
        <v>442</v>
      </c>
      <c r="E53" s="210" t="s">
        <v>442</v>
      </c>
      <c r="F53" s="210" t="s">
        <v>442</v>
      </c>
      <c r="G53" s="210" t="s">
        <v>442</v>
      </c>
      <c r="H53" s="210" t="s">
        <v>442</v>
      </c>
      <c r="I53" s="221" t="s">
        <v>442</v>
      </c>
      <c r="J53" s="221" t="s">
        <v>442</v>
      </c>
      <c r="K53" s="221" t="s">
        <v>442</v>
      </c>
      <c r="L53" s="221" t="s">
        <v>442</v>
      </c>
      <c r="M53" s="221" t="s">
        <v>442</v>
      </c>
      <c r="N53" s="221" t="s">
        <v>442</v>
      </c>
      <c r="O53" s="221" t="s">
        <v>442</v>
      </c>
      <c r="P53" s="221" t="s">
        <v>442</v>
      </c>
      <c r="Q53" s="221" t="s">
        <v>442</v>
      </c>
      <c r="R53" s="221" t="s">
        <v>442</v>
      </c>
      <c r="S53" s="221" t="s">
        <v>442</v>
      </c>
      <c r="T53" s="221" t="s">
        <v>442</v>
      </c>
      <c r="U53" s="221" t="s">
        <v>442</v>
      </c>
      <c r="V53" s="221" t="s">
        <v>442</v>
      </c>
      <c r="W53" s="221" t="s">
        <v>442</v>
      </c>
      <c r="X53" s="221" t="s">
        <v>442</v>
      </c>
      <c r="Y53" s="221" t="s">
        <v>442</v>
      </c>
      <c r="Z53" s="221" t="s">
        <v>442</v>
      </c>
      <c r="AA53" s="221" t="s">
        <v>442</v>
      </c>
      <c r="AB53" s="221" t="s">
        <v>442</v>
      </c>
      <c r="AC53" s="210" t="s">
        <v>442</v>
      </c>
      <c r="AD53" s="210" t="s">
        <v>442</v>
      </c>
      <c r="AE53" s="210" t="s">
        <v>442</v>
      </c>
    </row>
    <row r="54" spans="1:31" ht="12.75" x14ac:dyDescent="0.2">
      <c r="A54" s="185" t="s">
        <v>40</v>
      </c>
      <c r="B54" s="188" t="s">
        <v>499</v>
      </c>
      <c r="C54" s="210" t="s">
        <v>442</v>
      </c>
      <c r="D54" s="210" t="s">
        <v>442</v>
      </c>
      <c r="E54" s="210" t="s">
        <v>442</v>
      </c>
      <c r="F54" s="210" t="s">
        <v>442</v>
      </c>
      <c r="G54" s="210" t="s">
        <v>442</v>
      </c>
      <c r="H54" s="210" t="s">
        <v>442</v>
      </c>
      <c r="I54" s="221" t="s">
        <v>442</v>
      </c>
      <c r="J54" s="221" t="s">
        <v>442</v>
      </c>
      <c r="K54" s="221" t="s">
        <v>442</v>
      </c>
      <c r="L54" s="221" t="s">
        <v>442</v>
      </c>
      <c r="M54" s="221" t="s">
        <v>442</v>
      </c>
      <c r="N54" s="221" t="s">
        <v>442</v>
      </c>
      <c r="O54" s="221" t="s">
        <v>442</v>
      </c>
      <c r="P54" s="221" t="s">
        <v>442</v>
      </c>
      <c r="Q54" s="221" t="s">
        <v>442</v>
      </c>
      <c r="R54" s="221" t="s">
        <v>442</v>
      </c>
      <c r="S54" s="221" t="s">
        <v>442</v>
      </c>
      <c r="T54" s="221" t="s">
        <v>442</v>
      </c>
      <c r="U54" s="221" t="s">
        <v>442</v>
      </c>
      <c r="V54" s="221" t="s">
        <v>442</v>
      </c>
      <c r="W54" s="221" t="s">
        <v>442</v>
      </c>
      <c r="X54" s="221" t="s">
        <v>442</v>
      </c>
      <c r="Y54" s="221" t="s">
        <v>442</v>
      </c>
      <c r="Z54" s="221" t="s">
        <v>442</v>
      </c>
      <c r="AA54" s="221" t="s">
        <v>442</v>
      </c>
      <c r="AB54" s="221" t="s">
        <v>442</v>
      </c>
      <c r="AC54" s="210" t="s">
        <v>442</v>
      </c>
      <c r="AD54" s="210" t="s">
        <v>442</v>
      </c>
      <c r="AE54" s="210" t="s">
        <v>442</v>
      </c>
    </row>
    <row r="55" spans="1:31" ht="12.75" x14ac:dyDescent="0.2">
      <c r="A55" s="185" t="s">
        <v>39</v>
      </c>
      <c r="B55" s="188" t="s">
        <v>500</v>
      </c>
      <c r="C55" s="210" t="s">
        <v>442</v>
      </c>
      <c r="D55" s="210" t="s">
        <v>442</v>
      </c>
      <c r="E55" s="210" t="s">
        <v>442</v>
      </c>
      <c r="F55" s="210" t="s">
        <v>442</v>
      </c>
      <c r="G55" s="210" t="s">
        <v>442</v>
      </c>
      <c r="H55" s="210" t="s">
        <v>442</v>
      </c>
      <c r="I55" s="221" t="s">
        <v>442</v>
      </c>
      <c r="J55" s="221" t="s">
        <v>442</v>
      </c>
      <c r="K55" s="221" t="s">
        <v>442</v>
      </c>
      <c r="L55" s="221" t="s">
        <v>442</v>
      </c>
      <c r="M55" s="221" t="s">
        <v>442</v>
      </c>
      <c r="N55" s="221" t="s">
        <v>442</v>
      </c>
      <c r="O55" s="221" t="s">
        <v>442</v>
      </c>
      <c r="P55" s="221" t="s">
        <v>442</v>
      </c>
      <c r="Q55" s="221" t="s">
        <v>442</v>
      </c>
      <c r="R55" s="221" t="s">
        <v>442</v>
      </c>
      <c r="S55" s="221" t="s">
        <v>442</v>
      </c>
      <c r="T55" s="221" t="s">
        <v>442</v>
      </c>
      <c r="U55" s="221" t="s">
        <v>442</v>
      </c>
      <c r="V55" s="221" t="s">
        <v>442</v>
      </c>
      <c r="W55" s="221" t="s">
        <v>442</v>
      </c>
      <c r="X55" s="221" t="s">
        <v>442</v>
      </c>
      <c r="Y55" s="221" t="s">
        <v>442</v>
      </c>
      <c r="Z55" s="221" t="s">
        <v>442</v>
      </c>
      <c r="AA55" s="221" t="s">
        <v>442</v>
      </c>
      <c r="AB55" s="221" t="s">
        <v>442</v>
      </c>
      <c r="AC55" s="210" t="s">
        <v>442</v>
      </c>
      <c r="AD55" s="210" t="s">
        <v>442</v>
      </c>
      <c r="AE55" s="210" t="s">
        <v>442</v>
      </c>
    </row>
    <row r="56" spans="1:31" ht="12.75" x14ac:dyDescent="0.2">
      <c r="A56" s="185" t="s">
        <v>520</v>
      </c>
      <c r="B56" s="186" t="s">
        <v>501</v>
      </c>
      <c r="C56" s="210" t="s">
        <v>442</v>
      </c>
      <c r="D56" s="210" t="s">
        <v>442</v>
      </c>
      <c r="E56" s="210" t="s">
        <v>442</v>
      </c>
      <c r="F56" s="210" t="s">
        <v>442</v>
      </c>
      <c r="G56" s="210" t="s">
        <v>442</v>
      </c>
      <c r="H56" s="210" t="s">
        <v>442</v>
      </c>
      <c r="I56" s="221" t="s">
        <v>442</v>
      </c>
      <c r="J56" s="221" t="s">
        <v>442</v>
      </c>
      <c r="K56" s="221" t="s">
        <v>442</v>
      </c>
      <c r="L56" s="221" t="s">
        <v>442</v>
      </c>
      <c r="M56" s="221" t="s">
        <v>442</v>
      </c>
      <c r="N56" s="221" t="s">
        <v>442</v>
      </c>
      <c r="O56" s="221" t="s">
        <v>442</v>
      </c>
      <c r="P56" s="221" t="s">
        <v>442</v>
      </c>
      <c r="Q56" s="221" t="s">
        <v>442</v>
      </c>
      <c r="R56" s="221" t="s">
        <v>442</v>
      </c>
      <c r="S56" s="221" t="s">
        <v>442</v>
      </c>
      <c r="T56" s="221" t="s">
        <v>442</v>
      </c>
      <c r="U56" s="221" t="s">
        <v>442</v>
      </c>
      <c r="V56" s="221" t="s">
        <v>442</v>
      </c>
      <c r="W56" s="221" t="s">
        <v>442</v>
      </c>
      <c r="X56" s="221" t="s">
        <v>442</v>
      </c>
      <c r="Y56" s="221" t="s">
        <v>442</v>
      </c>
      <c r="Z56" s="221" t="s">
        <v>442</v>
      </c>
      <c r="AA56" s="221" t="s">
        <v>442</v>
      </c>
      <c r="AB56" s="221" t="s">
        <v>442</v>
      </c>
      <c r="AC56" s="210" t="s">
        <v>442</v>
      </c>
      <c r="AD56" s="210" t="s">
        <v>442</v>
      </c>
      <c r="AE56" s="210" t="s">
        <v>442</v>
      </c>
    </row>
    <row r="57" spans="1:31" ht="12.75" x14ac:dyDescent="0.2">
      <c r="A57" s="185" t="s">
        <v>521</v>
      </c>
      <c r="B57" s="186" t="s">
        <v>502</v>
      </c>
      <c r="C57" s="210" t="s">
        <v>442</v>
      </c>
      <c r="D57" s="210" t="s">
        <v>442</v>
      </c>
      <c r="E57" s="210" t="s">
        <v>442</v>
      </c>
      <c r="F57" s="210" t="s">
        <v>442</v>
      </c>
      <c r="G57" s="210" t="s">
        <v>442</v>
      </c>
      <c r="H57" s="210" t="s">
        <v>442</v>
      </c>
      <c r="I57" s="221" t="s">
        <v>442</v>
      </c>
      <c r="J57" s="221" t="s">
        <v>442</v>
      </c>
      <c r="K57" s="221" t="s">
        <v>442</v>
      </c>
      <c r="L57" s="221" t="s">
        <v>442</v>
      </c>
      <c r="M57" s="221" t="s">
        <v>442</v>
      </c>
      <c r="N57" s="221" t="s">
        <v>442</v>
      </c>
      <c r="O57" s="221" t="s">
        <v>442</v>
      </c>
      <c r="P57" s="221" t="s">
        <v>442</v>
      </c>
      <c r="Q57" s="221" t="s">
        <v>442</v>
      </c>
      <c r="R57" s="221" t="s">
        <v>442</v>
      </c>
      <c r="S57" s="221" t="s">
        <v>442</v>
      </c>
      <c r="T57" s="221" t="s">
        <v>442</v>
      </c>
      <c r="U57" s="221" t="s">
        <v>442</v>
      </c>
      <c r="V57" s="221" t="s">
        <v>442</v>
      </c>
      <c r="W57" s="221" t="s">
        <v>442</v>
      </c>
      <c r="X57" s="221" t="s">
        <v>442</v>
      </c>
      <c r="Y57" s="221" t="s">
        <v>442</v>
      </c>
      <c r="Z57" s="221" t="s">
        <v>442</v>
      </c>
      <c r="AA57" s="221" t="s">
        <v>442</v>
      </c>
      <c r="AB57" s="221" t="s">
        <v>442</v>
      </c>
      <c r="AC57" s="210" t="s">
        <v>442</v>
      </c>
      <c r="AD57" s="210" t="s">
        <v>442</v>
      </c>
      <c r="AE57" s="210" t="s">
        <v>442</v>
      </c>
    </row>
    <row r="58" spans="1:31" ht="12.75" x14ac:dyDescent="0.2">
      <c r="A58" s="185" t="s">
        <v>522</v>
      </c>
      <c r="B58" s="186" t="s">
        <v>503</v>
      </c>
      <c r="C58" s="210" t="s">
        <v>442</v>
      </c>
      <c r="D58" s="210" t="s">
        <v>442</v>
      </c>
      <c r="E58" s="210" t="s">
        <v>442</v>
      </c>
      <c r="F58" s="210" t="s">
        <v>442</v>
      </c>
      <c r="G58" s="210" t="s">
        <v>442</v>
      </c>
      <c r="H58" s="210" t="s">
        <v>442</v>
      </c>
      <c r="I58" s="221" t="s">
        <v>442</v>
      </c>
      <c r="J58" s="221" t="s">
        <v>442</v>
      </c>
      <c r="K58" s="221" t="s">
        <v>442</v>
      </c>
      <c r="L58" s="221" t="s">
        <v>442</v>
      </c>
      <c r="M58" s="221" t="s">
        <v>442</v>
      </c>
      <c r="N58" s="221" t="s">
        <v>442</v>
      </c>
      <c r="O58" s="221" t="s">
        <v>442</v>
      </c>
      <c r="P58" s="221" t="s">
        <v>442</v>
      </c>
      <c r="Q58" s="221" t="s">
        <v>442</v>
      </c>
      <c r="R58" s="221" t="s">
        <v>442</v>
      </c>
      <c r="S58" s="221" t="s">
        <v>442</v>
      </c>
      <c r="T58" s="221" t="s">
        <v>442</v>
      </c>
      <c r="U58" s="221" t="s">
        <v>442</v>
      </c>
      <c r="V58" s="221" t="s">
        <v>442</v>
      </c>
      <c r="W58" s="221" t="s">
        <v>442</v>
      </c>
      <c r="X58" s="221" t="s">
        <v>442</v>
      </c>
      <c r="Y58" s="221" t="s">
        <v>442</v>
      </c>
      <c r="Z58" s="221" t="s">
        <v>442</v>
      </c>
      <c r="AA58" s="221" t="s">
        <v>442</v>
      </c>
      <c r="AB58" s="221" t="s">
        <v>442</v>
      </c>
      <c r="AC58" s="210" t="s">
        <v>442</v>
      </c>
      <c r="AD58" s="210" t="s">
        <v>442</v>
      </c>
      <c r="AE58" s="210" t="s">
        <v>442</v>
      </c>
    </row>
    <row r="59" spans="1:31" ht="12.75" x14ac:dyDescent="0.2">
      <c r="A59" s="185" t="s">
        <v>523</v>
      </c>
      <c r="B59" s="188" t="s">
        <v>504</v>
      </c>
      <c r="C59" s="210" t="s">
        <v>442</v>
      </c>
      <c r="D59" s="210" t="s">
        <v>442</v>
      </c>
      <c r="E59" s="210" t="s">
        <v>442</v>
      </c>
      <c r="F59" s="210" t="s">
        <v>442</v>
      </c>
      <c r="G59" s="210" t="s">
        <v>442</v>
      </c>
      <c r="H59" s="210" t="s">
        <v>442</v>
      </c>
      <c r="I59" s="221" t="s">
        <v>442</v>
      </c>
      <c r="J59" s="221" t="s">
        <v>442</v>
      </c>
      <c r="K59" s="221" t="s">
        <v>442</v>
      </c>
      <c r="L59" s="221" t="s">
        <v>442</v>
      </c>
      <c r="M59" s="221" t="s">
        <v>442</v>
      </c>
      <c r="N59" s="221" t="s">
        <v>442</v>
      </c>
      <c r="O59" s="221" t="s">
        <v>442</v>
      </c>
      <c r="P59" s="221" t="s">
        <v>442</v>
      </c>
      <c r="Q59" s="221" t="s">
        <v>442</v>
      </c>
      <c r="R59" s="221" t="s">
        <v>442</v>
      </c>
      <c r="S59" s="221" t="s">
        <v>442</v>
      </c>
      <c r="T59" s="221" t="s">
        <v>442</v>
      </c>
      <c r="U59" s="221" t="s">
        <v>442</v>
      </c>
      <c r="V59" s="221" t="s">
        <v>442</v>
      </c>
      <c r="W59" s="221" t="s">
        <v>442</v>
      </c>
      <c r="X59" s="221" t="s">
        <v>442</v>
      </c>
      <c r="Y59" s="221" t="s">
        <v>442</v>
      </c>
      <c r="Z59" s="221" t="s">
        <v>442</v>
      </c>
      <c r="AA59" s="221" t="s">
        <v>442</v>
      </c>
      <c r="AB59" s="221" t="s">
        <v>442</v>
      </c>
      <c r="AC59" s="210" t="s">
        <v>442</v>
      </c>
      <c r="AD59" s="210" t="s">
        <v>442</v>
      </c>
      <c r="AE59" s="210" t="s">
        <v>442</v>
      </c>
    </row>
    <row r="60" spans="1:31" ht="12.75" x14ac:dyDescent="0.2">
      <c r="A60" s="185" t="s">
        <v>524</v>
      </c>
      <c r="B60" s="188" t="s">
        <v>506</v>
      </c>
      <c r="C60" s="210" t="s">
        <v>442</v>
      </c>
      <c r="D60" s="210" t="s">
        <v>442</v>
      </c>
      <c r="E60" s="210" t="s">
        <v>442</v>
      </c>
      <c r="F60" s="210" t="s">
        <v>442</v>
      </c>
      <c r="G60" s="210" t="s">
        <v>442</v>
      </c>
      <c r="H60" s="210" t="s">
        <v>442</v>
      </c>
      <c r="I60" s="221" t="s">
        <v>442</v>
      </c>
      <c r="J60" s="221" t="s">
        <v>442</v>
      </c>
      <c r="K60" s="221" t="s">
        <v>442</v>
      </c>
      <c r="L60" s="221" t="s">
        <v>442</v>
      </c>
      <c r="M60" s="221" t="s">
        <v>442</v>
      </c>
      <c r="N60" s="221" t="s">
        <v>442</v>
      </c>
      <c r="O60" s="221" t="s">
        <v>442</v>
      </c>
      <c r="P60" s="221" t="s">
        <v>442</v>
      </c>
      <c r="Q60" s="221" t="s">
        <v>442</v>
      </c>
      <c r="R60" s="221" t="s">
        <v>442</v>
      </c>
      <c r="S60" s="221" t="s">
        <v>442</v>
      </c>
      <c r="T60" s="221" t="s">
        <v>442</v>
      </c>
      <c r="U60" s="221" t="s">
        <v>442</v>
      </c>
      <c r="V60" s="221" t="s">
        <v>442</v>
      </c>
      <c r="W60" s="221" t="s">
        <v>442</v>
      </c>
      <c r="X60" s="221" t="s">
        <v>442</v>
      </c>
      <c r="Y60" s="221" t="s">
        <v>442</v>
      </c>
      <c r="Z60" s="221" t="s">
        <v>442</v>
      </c>
      <c r="AA60" s="221" t="s">
        <v>442</v>
      </c>
      <c r="AB60" s="221" t="s">
        <v>442</v>
      </c>
      <c r="AC60" s="210" t="s">
        <v>442</v>
      </c>
      <c r="AD60" s="210" t="s">
        <v>442</v>
      </c>
      <c r="AE60" s="210" t="s">
        <v>442</v>
      </c>
    </row>
    <row r="61" spans="1:31" ht="12.75" x14ac:dyDescent="0.2">
      <c r="A61" s="185" t="s">
        <v>525</v>
      </c>
      <c r="B61" s="188" t="s">
        <v>508</v>
      </c>
      <c r="C61" s="210" t="s">
        <v>442</v>
      </c>
      <c r="D61" s="210" t="s">
        <v>442</v>
      </c>
      <c r="E61" s="210" t="s">
        <v>442</v>
      </c>
      <c r="F61" s="210" t="s">
        <v>442</v>
      </c>
      <c r="G61" s="210" t="s">
        <v>442</v>
      </c>
      <c r="H61" s="210" t="s">
        <v>442</v>
      </c>
      <c r="I61" s="221" t="s">
        <v>442</v>
      </c>
      <c r="J61" s="221" t="s">
        <v>442</v>
      </c>
      <c r="K61" s="221" t="s">
        <v>442</v>
      </c>
      <c r="L61" s="221" t="s">
        <v>442</v>
      </c>
      <c r="M61" s="221" t="s">
        <v>442</v>
      </c>
      <c r="N61" s="221" t="s">
        <v>442</v>
      </c>
      <c r="O61" s="221" t="s">
        <v>442</v>
      </c>
      <c r="P61" s="221" t="s">
        <v>442</v>
      </c>
      <c r="Q61" s="221" t="s">
        <v>442</v>
      </c>
      <c r="R61" s="221" t="s">
        <v>442</v>
      </c>
      <c r="S61" s="221" t="s">
        <v>442</v>
      </c>
      <c r="T61" s="221" t="s">
        <v>442</v>
      </c>
      <c r="U61" s="221" t="s">
        <v>442</v>
      </c>
      <c r="V61" s="221" t="s">
        <v>442</v>
      </c>
      <c r="W61" s="221" t="s">
        <v>442</v>
      </c>
      <c r="X61" s="221" t="s">
        <v>442</v>
      </c>
      <c r="Y61" s="221" t="s">
        <v>442</v>
      </c>
      <c r="Z61" s="221" t="s">
        <v>442</v>
      </c>
      <c r="AA61" s="221" t="s">
        <v>442</v>
      </c>
      <c r="AB61" s="221" t="s">
        <v>442</v>
      </c>
      <c r="AC61" s="210" t="s">
        <v>442</v>
      </c>
      <c r="AD61" s="210" t="s">
        <v>442</v>
      </c>
      <c r="AE61" s="210" t="s">
        <v>442</v>
      </c>
    </row>
    <row r="62" spans="1:31" ht="12.75" x14ac:dyDescent="0.2">
      <c r="A62" s="185" t="s">
        <v>526</v>
      </c>
      <c r="B62" s="188" t="s">
        <v>510</v>
      </c>
      <c r="C62" s="210" t="s">
        <v>442</v>
      </c>
      <c r="D62" s="210" t="s">
        <v>442</v>
      </c>
      <c r="E62" s="210" t="s">
        <v>442</v>
      </c>
      <c r="F62" s="210" t="s">
        <v>442</v>
      </c>
      <c r="G62" s="210" t="s">
        <v>442</v>
      </c>
      <c r="H62" s="210" t="s">
        <v>442</v>
      </c>
      <c r="I62" s="221" t="s">
        <v>442</v>
      </c>
      <c r="J62" s="221" t="s">
        <v>442</v>
      </c>
      <c r="K62" s="221" t="s">
        <v>442</v>
      </c>
      <c r="L62" s="221" t="s">
        <v>442</v>
      </c>
      <c r="M62" s="221" t="s">
        <v>442</v>
      </c>
      <c r="N62" s="221" t="s">
        <v>442</v>
      </c>
      <c r="O62" s="221" t="s">
        <v>442</v>
      </c>
      <c r="P62" s="221" t="s">
        <v>442</v>
      </c>
      <c r="Q62" s="221" t="s">
        <v>442</v>
      </c>
      <c r="R62" s="221" t="s">
        <v>442</v>
      </c>
      <c r="S62" s="221" t="s">
        <v>442</v>
      </c>
      <c r="T62" s="221" t="s">
        <v>442</v>
      </c>
      <c r="U62" s="221" t="s">
        <v>442</v>
      </c>
      <c r="V62" s="221" t="s">
        <v>442</v>
      </c>
      <c r="W62" s="221" t="s">
        <v>442</v>
      </c>
      <c r="X62" s="221" t="s">
        <v>442</v>
      </c>
      <c r="Y62" s="221" t="s">
        <v>442</v>
      </c>
      <c r="Z62" s="221" t="s">
        <v>442</v>
      </c>
      <c r="AA62" s="221" t="s">
        <v>442</v>
      </c>
      <c r="AB62" s="221" t="s">
        <v>442</v>
      </c>
      <c r="AC62" s="210" t="s">
        <v>442</v>
      </c>
      <c r="AD62" s="210" t="s">
        <v>442</v>
      </c>
      <c r="AE62" s="210" t="s">
        <v>442</v>
      </c>
    </row>
    <row r="63" spans="1:31" ht="12.75" x14ac:dyDescent="0.2">
      <c r="A63" s="185" t="s">
        <v>527</v>
      </c>
      <c r="B63" s="186" t="s">
        <v>512</v>
      </c>
      <c r="C63" s="210" t="s">
        <v>442</v>
      </c>
      <c r="D63" s="210" t="s">
        <v>442</v>
      </c>
      <c r="E63" s="210" t="s">
        <v>442</v>
      </c>
      <c r="F63" s="210" t="s">
        <v>442</v>
      </c>
      <c r="G63" s="210" t="s">
        <v>442</v>
      </c>
      <c r="H63" s="210" t="s">
        <v>442</v>
      </c>
      <c r="I63" s="221" t="s">
        <v>442</v>
      </c>
      <c r="J63" s="221" t="s">
        <v>442</v>
      </c>
      <c r="K63" s="221" t="s">
        <v>442</v>
      </c>
      <c r="L63" s="221" t="s">
        <v>442</v>
      </c>
      <c r="M63" s="221" t="s">
        <v>442</v>
      </c>
      <c r="N63" s="221" t="s">
        <v>442</v>
      </c>
      <c r="O63" s="221" t="s">
        <v>442</v>
      </c>
      <c r="P63" s="221" t="s">
        <v>442</v>
      </c>
      <c r="Q63" s="221" t="s">
        <v>442</v>
      </c>
      <c r="R63" s="221" t="s">
        <v>442</v>
      </c>
      <c r="S63" s="221" t="s">
        <v>442</v>
      </c>
      <c r="T63" s="221" t="s">
        <v>442</v>
      </c>
      <c r="U63" s="221" t="s">
        <v>442</v>
      </c>
      <c r="V63" s="221" t="s">
        <v>442</v>
      </c>
      <c r="W63" s="221" t="s">
        <v>442</v>
      </c>
      <c r="X63" s="221" t="s">
        <v>442</v>
      </c>
      <c r="Y63" s="221" t="s">
        <v>442</v>
      </c>
      <c r="Z63" s="221" t="s">
        <v>442</v>
      </c>
      <c r="AA63" s="221" t="s">
        <v>442</v>
      </c>
      <c r="AB63" s="221" t="s">
        <v>442</v>
      </c>
      <c r="AC63" s="210" t="s">
        <v>442</v>
      </c>
      <c r="AD63" s="210" t="s">
        <v>442</v>
      </c>
      <c r="AE63" s="210" t="s">
        <v>442</v>
      </c>
    </row>
    <row r="64" spans="1:31" ht="12.75" x14ac:dyDescent="0.2">
      <c r="A64" s="185" t="s">
        <v>528</v>
      </c>
      <c r="B64" s="188" t="s">
        <v>514</v>
      </c>
      <c r="C64" s="210" t="s">
        <v>442</v>
      </c>
      <c r="D64" s="210" t="s">
        <v>442</v>
      </c>
      <c r="E64" s="210" t="s">
        <v>442</v>
      </c>
      <c r="F64" s="210" t="s">
        <v>442</v>
      </c>
      <c r="G64" s="210" t="s">
        <v>442</v>
      </c>
      <c r="H64" s="210" t="s">
        <v>442</v>
      </c>
      <c r="I64" s="221" t="s">
        <v>442</v>
      </c>
      <c r="J64" s="221" t="s">
        <v>442</v>
      </c>
      <c r="K64" s="221" t="s">
        <v>442</v>
      </c>
      <c r="L64" s="221" t="s">
        <v>442</v>
      </c>
      <c r="M64" s="221" t="s">
        <v>442</v>
      </c>
      <c r="N64" s="221" t="s">
        <v>442</v>
      </c>
      <c r="O64" s="221" t="s">
        <v>442</v>
      </c>
      <c r="P64" s="221" t="s">
        <v>442</v>
      </c>
      <c r="Q64" s="221" t="s">
        <v>442</v>
      </c>
      <c r="R64" s="221" t="s">
        <v>442</v>
      </c>
      <c r="S64" s="221" t="s">
        <v>442</v>
      </c>
      <c r="T64" s="221" t="s">
        <v>442</v>
      </c>
      <c r="U64" s="221" t="s">
        <v>442</v>
      </c>
      <c r="V64" s="221" t="s">
        <v>442</v>
      </c>
      <c r="W64" s="221" t="s">
        <v>442</v>
      </c>
      <c r="X64" s="221" t="s">
        <v>442</v>
      </c>
      <c r="Y64" s="221" t="s">
        <v>442</v>
      </c>
      <c r="Z64" s="221" t="s">
        <v>442</v>
      </c>
      <c r="AA64" s="221" t="s">
        <v>442</v>
      </c>
      <c r="AB64" s="221" t="s">
        <v>442</v>
      </c>
      <c r="AC64" s="210" t="s">
        <v>442</v>
      </c>
      <c r="AD64" s="210" t="s">
        <v>442</v>
      </c>
      <c r="AE64" s="210" t="s">
        <v>442</v>
      </c>
    </row>
    <row r="65" spans="1:31" ht="12.75" x14ac:dyDescent="0.2">
      <c r="A65" s="185" t="s">
        <v>529</v>
      </c>
      <c r="B65" s="188" t="s">
        <v>516</v>
      </c>
      <c r="C65" s="210" t="s">
        <v>442</v>
      </c>
      <c r="D65" s="210" t="s">
        <v>442</v>
      </c>
      <c r="E65" s="210" t="s">
        <v>442</v>
      </c>
      <c r="F65" s="210" t="s">
        <v>442</v>
      </c>
      <c r="G65" s="210" t="s">
        <v>442</v>
      </c>
      <c r="H65" s="210" t="s">
        <v>442</v>
      </c>
      <c r="I65" s="221" t="s">
        <v>442</v>
      </c>
      <c r="J65" s="221" t="s">
        <v>442</v>
      </c>
      <c r="K65" s="221" t="s">
        <v>442</v>
      </c>
      <c r="L65" s="221" t="s">
        <v>442</v>
      </c>
      <c r="M65" s="221" t="s">
        <v>442</v>
      </c>
      <c r="N65" s="221" t="s">
        <v>442</v>
      </c>
      <c r="O65" s="221" t="s">
        <v>442</v>
      </c>
      <c r="P65" s="221" t="s">
        <v>442</v>
      </c>
      <c r="Q65" s="221" t="s">
        <v>442</v>
      </c>
      <c r="R65" s="221" t="s">
        <v>442</v>
      </c>
      <c r="S65" s="221" t="s">
        <v>442</v>
      </c>
      <c r="T65" s="221" t="s">
        <v>442</v>
      </c>
      <c r="U65" s="221" t="s">
        <v>442</v>
      </c>
      <c r="V65" s="221" t="s">
        <v>442</v>
      </c>
      <c r="W65" s="221" t="s">
        <v>442</v>
      </c>
      <c r="X65" s="221" t="s">
        <v>442</v>
      </c>
      <c r="Y65" s="221" t="s">
        <v>442</v>
      </c>
      <c r="Z65" s="221" t="s">
        <v>442</v>
      </c>
      <c r="AA65" s="221" t="s">
        <v>442</v>
      </c>
      <c r="AB65" s="221" t="s">
        <v>442</v>
      </c>
      <c r="AC65" s="210" t="s">
        <v>442</v>
      </c>
      <c r="AD65" s="210" t="s">
        <v>442</v>
      </c>
      <c r="AE65" s="210" t="s">
        <v>442</v>
      </c>
    </row>
    <row r="66" spans="1:31" ht="14.25" x14ac:dyDescent="0.2">
      <c r="A66" s="185" t="s">
        <v>530</v>
      </c>
      <c r="B66" s="188" t="s">
        <v>558</v>
      </c>
      <c r="C66" s="210" t="s">
        <v>442</v>
      </c>
      <c r="D66" s="210" t="s">
        <v>442</v>
      </c>
      <c r="E66" s="210" t="s">
        <v>442</v>
      </c>
      <c r="F66" s="210" t="s">
        <v>442</v>
      </c>
      <c r="G66" s="210" t="s">
        <v>442</v>
      </c>
      <c r="H66" s="210" t="s">
        <v>442</v>
      </c>
      <c r="I66" s="221" t="s">
        <v>442</v>
      </c>
      <c r="J66" s="221" t="s">
        <v>442</v>
      </c>
      <c r="K66" s="221" t="s">
        <v>442</v>
      </c>
      <c r="L66" s="221" t="s">
        <v>442</v>
      </c>
      <c r="M66" s="221" t="s">
        <v>442</v>
      </c>
      <c r="N66" s="221" t="s">
        <v>442</v>
      </c>
      <c r="O66" s="221" t="s">
        <v>442</v>
      </c>
      <c r="P66" s="221" t="s">
        <v>442</v>
      </c>
      <c r="Q66" s="221" t="s">
        <v>442</v>
      </c>
      <c r="R66" s="221" t="s">
        <v>442</v>
      </c>
      <c r="S66" s="221" t="s">
        <v>442</v>
      </c>
      <c r="T66" s="221" t="s">
        <v>442</v>
      </c>
      <c r="U66" s="221" t="s">
        <v>442</v>
      </c>
      <c r="V66" s="221" t="s">
        <v>442</v>
      </c>
      <c r="W66" s="221" t="s">
        <v>442</v>
      </c>
      <c r="X66" s="221" t="s">
        <v>442</v>
      </c>
      <c r="Y66" s="221" t="s">
        <v>442</v>
      </c>
      <c r="Z66" s="221" t="s">
        <v>442</v>
      </c>
      <c r="AA66" s="221" t="s">
        <v>442</v>
      </c>
      <c r="AB66" s="221" t="s">
        <v>442</v>
      </c>
      <c r="AC66" s="210" t="s">
        <v>442</v>
      </c>
      <c r="AD66" s="210" t="s">
        <v>442</v>
      </c>
      <c r="AE66" s="210" t="s">
        <v>442</v>
      </c>
    </row>
    <row r="67" spans="1:31" ht="12.75" x14ac:dyDescent="0.2">
      <c r="A67" s="185" t="s">
        <v>560</v>
      </c>
      <c r="B67" s="188" t="s">
        <v>518</v>
      </c>
      <c r="C67" s="210" t="s">
        <v>442</v>
      </c>
      <c r="D67" s="210" t="s">
        <v>442</v>
      </c>
      <c r="E67" s="210" t="s">
        <v>442</v>
      </c>
      <c r="F67" s="210" t="s">
        <v>442</v>
      </c>
      <c r="G67" s="210" t="s">
        <v>442</v>
      </c>
      <c r="H67" s="210" t="s">
        <v>442</v>
      </c>
      <c r="I67" s="221" t="s">
        <v>442</v>
      </c>
      <c r="J67" s="221" t="s">
        <v>442</v>
      </c>
      <c r="K67" s="221" t="s">
        <v>442</v>
      </c>
      <c r="L67" s="221" t="s">
        <v>442</v>
      </c>
      <c r="M67" s="221" t="s">
        <v>442</v>
      </c>
      <c r="N67" s="221" t="s">
        <v>442</v>
      </c>
      <c r="O67" s="221" t="s">
        <v>442</v>
      </c>
      <c r="P67" s="221" t="s">
        <v>442</v>
      </c>
      <c r="Q67" s="221" t="s">
        <v>442</v>
      </c>
      <c r="R67" s="221" t="s">
        <v>442</v>
      </c>
      <c r="S67" s="221" t="s">
        <v>442</v>
      </c>
      <c r="T67" s="221" t="s">
        <v>442</v>
      </c>
      <c r="U67" s="221" t="s">
        <v>442</v>
      </c>
      <c r="V67" s="221" t="s">
        <v>442</v>
      </c>
      <c r="W67" s="221" t="s">
        <v>442</v>
      </c>
      <c r="X67" s="221" t="s">
        <v>442</v>
      </c>
      <c r="Y67" s="221" t="s">
        <v>442</v>
      </c>
      <c r="Z67" s="221" t="s">
        <v>442</v>
      </c>
      <c r="AA67" s="221" t="s">
        <v>442</v>
      </c>
      <c r="AB67" s="221" t="s">
        <v>442</v>
      </c>
      <c r="AC67" s="210" t="s">
        <v>442</v>
      </c>
      <c r="AD67" s="210" t="s">
        <v>442</v>
      </c>
      <c r="AE67" s="210" t="s">
        <v>442</v>
      </c>
    </row>
    <row r="68" spans="1:31" s="199" customFormat="1" ht="42" customHeight="1" x14ac:dyDescent="0.2">
      <c r="A68" s="207" t="s">
        <v>9</v>
      </c>
      <c r="B68" s="198" t="s">
        <v>531</v>
      </c>
      <c r="C68" s="209">
        <f>AC68</f>
        <v>2.0978440056925494</v>
      </c>
      <c r="D68" s="209">
        <f>AD68</f>
        <v>0</v>
      </c>
      <c r="E68" s="209">
        <v>0</v>
      </c>
      <c r="F68" s="209">
        <f>C68</f>
        <v>2.0978440056925494</v>
      </c>
      <c r="G68" s="209">
        <f>C68</f>
        <v>2.0978440056925494</v>
      </c>
      <c r="H68" s="209">
        <f>D68</f>
        <v>0</v>
      </c>
      <c r="I68" s="220" t="s">
        <v>442</v>
      </c>
      <c r="J68" s="220" t="s">
        <v>442</v>
      </c>
      <c r="K68" s="220" t="s">
        <v>442</v>
      </c>
      <c r="L68" s="220" t="s">
        <v>442</v>
      </c>
      <c r="M68" s="220" t="s">
        <v>442</v>
      </c>
      <c r="N68" s="220" t="s">
        <v>442</v>
      </c>
      <c r="O68" s="220" t="s">
        <v>442</v>
      </c>
      <c r="P68" s="220" t="str">
        <f>'[2]Паспорт фин осв ввод'!K55</f>
        <v>нд</v>
      </c>
      <c r="Q68" s="220" t="s">
        <v>442</v>
      </c>
      <c r="R68" s="220" t="s">
        <v>442</v>
      </c>
      <c r="S68" s="220" t="s">
        <v>442</v>
      </c>
      <c r="T68" s="220" t="str">
        <f>'[2]Паспорт фин осв ввод'!O55</f>
        <v>нд</v>
      </c>
      <c r="U68" s="220" t="s">
        <v>442</v>
      </c>
      <c r="V68" s="220" t="s">
        <v>442</v>
      </c>
      <c r="W68" s="220" t="s">
        <v>442</v>
      </c>
      <c r="X68" s="220" t="str">
        <f>'[2]Паспорт фин осв ввод'!S55</f>
        <v>нд</v>
      </c>
      <c r="Y68" s="220">
        <f>'[4]2027'!$P$23/1000</f>
        <v>2.0978440056925494</v>
      </c>
      <c r="Z68" s="220" t="s">
        <v>442</v>
      </c>
      <c r="AA68" s="220" t="s">
        <v>442</v>
      </c>
      <c r="AB68" s="220" t="s">
        <v>442</v>
      </c>
      <c r="AC68" s="209">
        <f>SUM(M68,Q68,U68,Y68)</f>
        <v>2.0978440056925494</v>
      </c>
      <c r="AD68" s="209">
        <f>SUM(O68,S68,W68,AA68)</f>
        <v>0</v>
      </c>
      <c r="AE68" s="210" t="str">
        <f>AE21</f>
        <v>Новый проект</v>
      </c>
    </row>
    <row r="69" spans="1:31" s="199" customFormat="1" ht="12.75" x14ac:dyDescent="0.2">
      <c r="A69" s="207" t="s">
        <v>7</v>
      </c>
      <c r="B69" s="198" t="s">
        <v>532</v>
      </c>
      <c r="C69" s="210" t="s">
        <v>442</v>
      </c>
      <c r="D69" s="210" t="s">
        <v>442</v>
      </c>
      <c r="E69" s="210" t="s">
        <v>442</v>
      </c>
      <c r="F69" s="210" t="s">
        <v>442</v>
      </c>
      <c r="G69" s="210" t="s">
        <v>442</v>
      </c>
      <c r="H69" s="210" t="s">
        <v>442</v>
      </c>
      <c r="I69" s="210" t="s">
        <v>442</v>
      </c>
      <c r="J69" s="210" t="s">
        <v>442</v>
      </c>
      <c r="K69" s="210" t="s">
        <v>442</v>
      </c>
      <c r="L69" s="210" t="s">
        <v>442</v>
      </c>
      <c r="M69" s="210" t="s">
        <v>442</v>
      </c>
      <c r="N69" s="210" t="s">
        <v>442</v>
      </c>
      <c r="O69" s="210" t="s">
        <v>442</v>
      </c>
      <c r="P69" s="210" t="s">
        <v>442</v>
      </c>
      <c r="Q69" s="210" t="s">
        <v>442</v>
      </c>
      <c r="R69" s="210" t="s">
        <v>442</v>
      </c>
      <c r="S69" s="210" t="s">
        <v>442</v>
      </c>
      <c r="T69" s="210" t="s">
        <v>442</v>
      </c>
      <c r="U69" s="210" t="s">
        <v>442</v>
      </c>
      <c r="V69" s="210" t="s">
        <v>442</v>
      </c>
      <c r="W69" s="210" t="s">
        <v>442</v>
      </c>
      <c r="X69" s="210" t="s">
        <v>442</v>
      </c>
      <c r="Y69" s="210" t="s">
        <v>442</v>
      </c>
      <c r="Z69" s="210" t="s">
        <v>442</v>
      </c>
      <c r="AA69" s="210" t="s">
        <v>442</v>
      </c>
      <c r="AB69" s="210" t="s">
        <v>442</v>
      </c>
      <c r="AC69" s="210" t="s">
        <v>442</v>
      </c>
      <c r="AD69" s="210" t="s">
        <v>442</v>
      </c>
      <c r="AE69" s="210" t="s">
        <v>442</v>
      </c>
    </row>
    <row r="70" spans="1:31" ht="12.75" x14ac:dyDescent="0.2">
      <c r="A70" s="185" t="s">
        <v>533</v>
      </c>
      <c r="B70" s="188" t="s">
        <v>534</v>
      </c>
      <c r="C70" s="210" t="s">
        <v>442</v>
      </c>
      <c r="D70" s="210" t="s">
        <v>442</v>
      </c>
      <c r="E70" s="210" t="s">
        <v>442</v>
      </c>
      <c r="F70" s="210" t="s">
        <v>442</v>
      </c>
      <c r="G70" s="210" t="s">
        <v>442</v>
      </c>
      <c r="H70" s="210" t="s">
        <v>442</v>
      </c>
      <c r="I70" s="221" t="s">
        <v>442</v>
      </c>
      <c r="J70" s="221" t="s">
        <v>442</v>
      </c>
      <c r="K70" s="221" t="s">
        <v>442</v>
      </c>
      <c r="L70" s="221" t="s">
        <v>442</v>
      </c>
      <c r="M70" s="221" t="s">
        <v>442</v>
      </c>
      <c r="N70" s="221" t="s">
        <v>442</v>
      </c>
      <c r="O70" s="221" t="s">
        <v>442</v>
      </c>
      <c r="P70" s="221" t="s">
        <v>442</v>
      </c>
      <c r="Q70" s="221" t="s">
        <v>442</v>
      </c>
      <c r="R70" s="221" t="s">
        <v>442</v>
      </c>
      <c r="S70" s="221" t="s">
        <v>442</v>
      </c>
      <c r="T70" s="221" t="s">
        <v>442</v>
      </c>
      <c r="U70" s="221" t="s">
        <v>442</v>
      </c>
      <c r="V70" s="221" t="s">
        <v>442</v>
      </c>
      <c r="W70" s="221" t="s">
        <v>442</v>
      </c>
      <c r="X70" s="221" t="s">
        <v>442</v>
      </c>
      <c r="Y70" s="210" t="s">
        <v>442</v>
      </c>
      <c r="Z70" s="221" t="s">
        <v>442</v>
      </c>
      <c r="AA70" s="221" t="s">
        <v>442</v>
      </c>
      <c r="AB70" s="221" t="s">
        <v>442</v>
      </c>
      <c r="AC70" s="210" t="s">
        <v>442</v>
      </c>
      <c r="AD70" s="210" t="s">
        <v>442</v>
      </c>
      <c r="AE70" s="210" t="s">
        <v>442</v>
      </c>
    </row>
    <row r="71" spans="1:31" ht="12.75" x14ac:dyDescent="0.2">
      <c r="A71" s="185" t="s">
        <v>535</v>
      </c>
      <c r="B71" s="188" t="s">
        <v>498</v>
      </c>
      <c r="C71" s="210" t="s">
        <v>442</v>
      </c>
      <c r="D71" s="210" t="s">
        <v>442</v>
      </c>
      <c r="E71" s="210" t="s">
        <v>442</v>
      </c>
      <c r="F71" s="210" t="s">
        <v>442</v>
      </c>
      <c r="G71" s="210" t="s">
        <v>442</v>
      </c>
      <c r="H71" s="210" t="s">
        <v>442</v>
      </c>
      <c r="I71" s="221" t="s">
        <v>442</v>
      </c>
      <c r="J71" s="221" t="s">
        <v>442</v>
      </c>
      <c r="K71" s="221" t="s">
        <v>442</v>
      </c>
      <c r="L71" s="221" t="s">
        <v>442</v>
      </c>
      <c r="M71" s="221" t="s">
        <v>442</v>
      </c>
      <c r="N71" s="221" t="s">
        <v>442</v>
      </c>
      <c r="O71" s="221" t="s">
        <v>442</v>
      </c>
      <c r="P71" s="221" t="s">
        <v>442</v>
      </c>
      <c r="Q71" s="221" t="s">
        <v>442</v>
      </c>
      <c r="R71" s="221" t="s">
        <v>442</v>
      </c>
      <c r="S71" s="221" t="s">
        <v>442</v>
      </c>
      <c r="T71" s="221" t="s">
        <v>442</v>
      </c>
      <c r="U71" s="221" t="s">
        <v>442</v>
      </c>
      <c r="V71" s="221" t="s">
        <v>442</v>
      </c>
      <c r="W71" s="221" t="s">
        <v>442</v>
      </c>
      <c r="X71" s="221" t="s">
        <v>442</v>
      </c>
      <c r="Y71" s="221" t="s">
        <v>442</v>
      </c>
      <c r="Z71" s="221" t="s">
        <v>442</v>
      </c>
      <c r="AA71" s="221" t="s">
        <v>442</v>
      </c>
      <c r="AB71" s="221" t="s">
        <v>442</v>
      </c>
      <c r="AC71" s="210" t="s">
        <v>442</v>
      </c>
      <c r="AD71" s="210" t="s">
        <v>442</v>
      </c>
      <c r="AE71" s="210" t="s">
        <v>442</v>
      </c>
    </row>
    <row r="72" spans="1:31" ht="12.75" x14ac:dyDescent="0.2">
      <c r="A72" s="185" t="s">
        <v>536</v>
      </c>
      <c r="B72" s="186" t="s">
        <v>499</v>
      </c>
      <c r="C72" s="210" t="s">
        <v>442</v>
      </c>
      <c r="D72" s="210" t="s">
        <v>442</v>
      </c>
      <c r="E72" s="210" t="s">
        <v>442</v>
      </c>
      <c r="F72" s="210" t="s">
        <v>442</v>
      </c>
      <c r="G72" s="210" t="s">
        <v>442</v>
      </c>
      <c r="H72" s="210" t="s">
        <v>442</v>
      </c>
      <c r="I72" s="221" t="s">
        <v>442</v>
      </c>
      <c r="J72" s="221" t="s">
        <v>442</v>
      </c>
      <c r="K72" s="221" t="s">
        <v>442</v>
      </c>
      <c r="L72" s="221" t="s">
        <v>442</v>
      </c>
      <c r="M72" s="221" t="s">
        <v>442</v>
      </c>
      <c r="N72" s="221" t="s">
        <v>442</v>
      </c>
      <c r="O72" s="221" t="s">
        <v>442</v>
      </c>
      <c r="P72" s="221" t="s">
        <v>442</v>
      </c>
      <c r="Q72" s="221" t="s">
        <v>442</v>
      </c>
      <c r="R72" s="221" t="s">
        <v>442</v>
      </c>
      <c r="S72" s="221" t="s">
        <v>442</v>
      </c>
      <c r="T72" s="221" t="s">
        <v>442</v>
      </c>
      <c r="U72" s="221" t="s">
        <v>442</v>
      </c>
      <c r="V72" s="221" t="s">
        <v>442</v>
      </c>
      <c r="W72" s="221" t="s">
        <v>442</v>
      </c>
      <c r="X72" s="221" t="s">
        <v>442</v>
      </c>
      <c r="Y72" s="221" t="s">
        <v>442</v>
      </c>
      <c r="Z72" s="221" t="s">
        <v>442</v>
      </c>
      <c r="AA72" s="221" t="s">
        <v>442</v>
      </c>
      <c r="AB72" s="221" t="s">
        <v>442</v>
      </c>
      <c r="AC72" s="210" t="s">
        <v>442</v>
      </c>
      <c r="AD72" s="210" t="s">
        <v>442</v>
      </c>
      <c r="AE72" s="210" t="s">
        <v>442</v>
      </c>
    </row>
    <row r="73" spans="1:31" ht="12.75" x14ac:dyDescent="0.2">
      <c r="A73" s="185" t="s">
        <v>537</v>
      </c>
      <c r="B73" s="188" t="s">
        <v>500</v>
      </c>
      <c r="C73" s="210" t="s">
        <v>442</v>
      </c>
      <c r="D73" s="210" t="s">
        <v>442</v>
      </c>
      <c r="E73" s="210" t="s">
        <v>442</v>
      </c>
      <c r="F73" s="210" t="s">
        <v>442</v>
      </c>
      <c r="G73" s="210" t="s">
        <v>442</v>
      </c>
      <c r="H73" s="210" t="s">
        <v>442</v>
      </c>
      <c r="I73" s="221" t="s">
        <v>442</v>
      </c>
      <c r="J73" s="221" t="s">
        <v>442</v>
      </c>
      <c r="K73" s="221" t="s">
        <v>442</v>
      </c>
      <c r="L73" s="221" t="s">
        <v>442</v>
      </c>
      <c r="M73" s="221" t="s">
        <v>442</v>
      </c>
      <c r="N73" s="221" t="s">
        <v>442</v>
      </c>
      <c r="O73" s="221" t="s">
        <v>442</v>
      </c>
      <c r="P73" s="221" t="s">
        <v>442</v>
      </c>
      <c r="Q73" s="221" t="s">
        <v>442</v>
      </c>
      <c r="R73" s="221" t="s">
        <v>442</v>
      </c>
      <c r="S73" s="221" t="s">
        <v>442</v>
      </c>
      <c r="T73" s="221" t="s">
        <v>442</v>
      </c>
      <c r="U73" s="221" t="s">
        <v>442</v>
      </c>
      <c r="V73" s="221" t="s">
        <v>442</v>
      </c>
      <c r="W73" s="221" t="s">
        <v>442</v>
      </c>
      <c r="X73" s="221" t="s">
        <v>442</v>
      </c>
      <c r="Y73" s="221" t="s">
        <v>442</v>
      </c>
      <c r="Z73" s="221" t="s">
        <v>442</v>
      </c>
      <c r="AA73" s="221" t="s">
        <v>442</v>
      </c>
      <c r="AB73" s="221" t="s">
        <v>442</v>
      </c>
      <c r="AC73" s="210" t="s">
        <v>442</v>
      </c>
      <c r="AD73" s="210" t="s">
        <v>442</v>
      </c>
      <c r="AE73" s="210" t="s">
        <v>442</v>
      </c>
    </row>
    <row r="74" spans="1:31" ht="12.75" x14ac:dyDescent="0.2">
      <c r="A74" s="185" t="s">
        <v>538</v>
      </c>
      <c r="B74" s="188" t="s">
        <v>539</v>
      </c>
      <c r="C74" s="210" t="s">
        <v>442</v>
      </c>
      <c r="D74" s="210" t="s">
        <v>442</v>
      </c>
      <c r="E74" s="210" t="s">
        <v>442</v>
      </c>
      <c r="F74" s="210" t="s">
        <v>442</v>
      </c>
      <c r="G74" s="210" t="s">
        <v>442</v>
      </c>
      <c r="H74" s="210" t="s">
        <v>442</v>
      </c>
      <c r="I74" s="221" t="s">
        <v>442</v>
      </c>
      <c r="J74" s="221" t="s">
        <v>442</v>
      </c>
      <c r="K74" s="221" t="s">
        <v>442</v>
      </c>
      <c r="L74" s="221" t="s">
        <v>442</v>
      </c>
      <c r="M74" s="221" t="s">
        <v>442</v>
      </c>
      <c r="N74" s="221" t="s">
        <v>442</v>
      </c>
      <c r="O74" s="221" t="s">
        <v>442</v>
      </c>
      <c r="P74" s="221" t="s">
        <v>442</v>
      </c>
      <c r="Q74" s="221" t="s">
        <v>442</v>
      </c>
      <c r="R74" s="221" t="s">
        <v>442</v>
      </c>
      <c r="S74" s="221" t="s">
        <v>442</v>
      </c>
      <c r="T74" s="221" t="s">
        <v>442</v>
      </c>
      <c r="U74" s="221" t="s">
        <v>442</v>
      </c>
      <c r="V74" s="221" t="s">
        <v>442</v>
      </c>
      <c r="W74" s="221" t="s">
        <v>442</v>
      </c>
      <c r="X74" s="221" t="s">
        <v>442</v>
      </c>
      <c r="Y74" s="221" t="s">
        <v>442</v>
      </c>
      <c r="Z74" s="221" t="s">
        <v>442</v>
      </c>
      <c r="AA74" s="221" t="s">
        <v>442</v>
      </c>
      <c r="AB74" s="221" t="s">
        <v>442</v>
      </c>
      <c r="AC74" s="210" t="s">
        <v>442</v>
      </c>
      <c r="AD74" s="210" t="s">
        <v>442</v>
      </c>
      <c r="AE74" s="210" t="s">
        <v>442</v>
      </c>
    </row>
    <row r="75" spans="1:31" ht="12.75" x14ac:dyDescent="0.2">
      <c r="A75" s="185" t="s">
        <v>540</v>
      </c>
      <c r="B75" s="188" t="s">
        <v>504</v>
      </c>
      <c r="C75" s="210" t="s">
        <v>442</v>
      </c>
      <c r="D75" s="210" t="s">
        <v>442</v>
      </c>
      <c r="E75" s="210" t="s">
        <v>442</v>
      </c>
      <c r="F75" s="210" t="s">
        <v>442</v>
      </c>
      <c r="G75" s="210" t="s">
        <v>442</v>
      </c>
      <c r="H75" s="210" t="s">
        <v>442</v>
      </c>
      <c r="I75" s="221" t="s">
        <v>442</v>
      </c>
      <c r="J75" s="221" t="s">
        <v>442</v>
      </c>
      <c r="K75" s="221" t="s">
        <v>442</v>
      </c>
      <c r="L75" s="221" t="s">
        <v>442</v>
      </c>
      <c r="M75" s="221" t="s">
        <v>442</v>
      </c>
      <c r="N75" s="221" t="s">
        <v>442</v>
      </c>
      <c r="O75" s="221" t="s">
        <v>442</v>
      </c>
      <c r="P75" s="221" t="s">
        <v>442</v>
      </c>
      <c r="Q75" s="221" t="s">
        <v>442</v>
      </c>
      <c r="R75" s="221" t="s">
        <v>442</v>
      </c>
      <c r="S75" s="221" t="s">
        <v>442</v>
      </c>
      <c r="T75" s="221" t="s">
        <v>442</v>
      </c>
      <c r="U75" s="221" t="s">
        <v>442</v>
      </c>
      <c r="V75" s="221" t="s">
        <v>442</v>
      </c>
      <c r="W75" s="221" t="s">
        <v>442</v>
      </c>
      <c r="X75" s="221" t="s">
        <v>442</v>
      </c>
      <c r="Y75" s="221" t="s">
        <v>442</v>
      </c>
      <c r="Z75" s="221" t="s">
        <v>442</v>
      </c>
      <c r="AA75" s="221" t="s">
        <v>442</v>
      </c>
      <c r="AB75" s="221" t="s">
        <v>442</v>
      </c>
      <c r="AC75" s="210" t="s">
        <v>442</v>
      </c>
      <c r="AD75" s="210" t="s">
        <v>442</v>
      </c>
      <c r="AE75" s="210" t="s">
        <v>442</v>
      </c>
    </row>
    <row r="76" spans="1:31" ht="12.75" x14ac:dyDescent="0.2">
      <c r="A76" s="185" t="s">
        <v>541</v>
      </c>
      <c r="B76" s="188" t="s">
        <v>542</v>
      </c>
      <c r="C76" s="210" t="s">
        <v>442</v>
      </c>
      <c r="D76" s="210" t="s">
        <v>442</v>
      </c>
      <c r="E76" s="210" t="s">
        <v>442</v>
      </c>
      <c r="F76" s="210" t="s">
        <v>442</v>
      </c>
      <c r="G76" s="210" t="s">
        <v>442</v>
      </c>
      <c r="H76" s="210" t="s">
        <v>442</v>
      </c>
      <c r="I76" s="221" t="s">
        <v>442</v>
      </c>
      <c r="J76" s="221" t="s">
        <v>442</v>
      </c>
      <c r="K76" s="221" t="s">
        <v>442</v>
      </c>
      <c r="L76" s="221" t="s">
        <v>442</v>
      </c>
      <c r="M76" s="221" t="s">
        <v>442</v>
      </c>
      <c r="N76" s="221" t="s">
        <v>442</v>
      </c>
      <c r="O76" s="221" t="s">
        <v>442</v>
      </c>
      <c r="P76" s="221" t="s">
        <v>442</v>
      </c>
      <c r="Q76" s="221" t="s">
        <v>442</v>
      </c>
      <c r="R76" s="221" t="s">
        <v>442</v>
      </c>
      <c r="S76" s="221" t="s">
        <v>442</v>
      </c>
      <c r="T76" s="221" t="s">
        <v>442</v>
      </c>
      <c r="U76" s="221" t="s">
        <v>442</v>
      </c>
      <c r="V76" s="221" t="s">
        <v>442</v>
      </c>
      <c r="W76" s="221" t="s">
        <v>442</v>
      </c>
      <c r="X76" s="221" t="s">
        <v>442</v>
      </c>
      <c r="Y76" s="221" t="s">
        <v>442</v>
      </c>
      <c r="Z76" s="221" t="s">
        <v>442</v>
      </c>
      <c r="AA76" s="221" t="s">
        <v>442</v>
      </c>
      <c r="AB76" s="221" t="s">
        <v>442</v>
      </c>
      <c r="AC76" s="210" t="s">
        <v>442</v>
      </c>
      <c r="AD76" s="210" t="s">
        <v>442</v>
      </c>
      <c r="AE76" s="210" t="s">
        <v>442</v>
      </c>
    </row>
    <row r="77" spans="1:31" ht="12.75" x14ac:dyDescent="0.2">
      <c r="A77" s="185" t="s">
        <v>543</v>
      </c>
      <c r="B77" s="186" t="s">
        <v>514</v>
      </c>
      <c r="C77" s="210" t="s">
        <v>442</v>
      </c>
      <c r="D77" s="210" t="s">
        <v>442</v>
      </c>
      <c r="E77" s="210" t="s">
        <v>442</v>
      </c>
      <c r="F77" s="210" t="s">
        <v>442</v>
      </c>
      <c r="G77" s="210" t="s">
        <v>442</v>
      </c>
      <c r="H77" s="210" t="s">
        <v>442</v>
      </c>
      <c r="I77" s="221" t="s">
        <v>442</v>
      </c>
      <c r="J77" s="221" t="s">
        <v>442</v>
      </c>
      <c r="K77" s="221" t="s">
        <v>442</v>
      </c>
      <c r="L77" s="221" t="s">
        <v>442</v>
      </c>
      <c r="M77" s="221" t="s">
        <v>442</v>
      </c>
      <c r="N77" s="221" t="s">
        <v>442</v>
      </c>
      <c r="O77" s="221" t="s">
        <v>442</v>
      </c>
      <c r="P77" s="221" t="s">
        <v>442</v>
      </c>
      <c r="Q77" s="221" t="s">
        <v>442</v>
      </c>
      <c r="R77" s="221" t="s">
        <v>442</v>
      </c>
      <c r="S77" s="221" t="s">
        <v>442</v>
      </c>
      <c r="T77" s="221" t="s">
        <v>442</v>
      </c>
      <c r="U77" s="221" t="s">
        <v>442</v>
      </c>
      <c r="V77" s="221" t="s">
        <v>442</v>
      </c>
      <c r="W77" s="221" t="s">
        <v>442</v>
      </c>
      <c r="X77" s="221" t="s">
        <v>442</v>
      </c>
      <c r="Y77" s="221" t="s">
        <v>442</v>
      </c>
      <c r="Z77" s="221" t="s">
        <v>442</v>
      </c>
      <c r="AA77" s="221" t="s">
        <v>442</v>
      </c>
      <c r="AB77" s="221" t="s">
        <v>442</v>
      </c>
      <c r="AC77" s="210" t="s">
        <v>442</v>
      </c>
      <c r="AD77" s="210" t="s">
        <v>442</v>
      </c>
      <c r="AE77" s="210" t="s">
        <v>442</v>
      </c>
    </row>
    <row r="78" spans="1:31" ht="12.75" x14ac:dyDescent="0.2">
      <c r="A78" s="185" t="s">
        <v>544</v>
      </c>
      <c r="B78" s="188" t="s">
        <v>516</v>
      </c>
      <c r="C78" s="210" t="s">
        <v>442</v>
      </c>
      <c r="D78" s="210" t="s">
        <v>442</v>
      </c>
      <c r="E78" s="210" t="s">
        <v>442</v>
      </c>
      <c r="F78" s="210" t="s">
        <v>442</v>
      </c>
      <c r="G78" s="210" t="s">
        <v>442</v>
      </c>
      <c r="H78" s="210" t="s">
        <v>442</v>
      </c>
      <c r="I78" s="221" t="s">
        <v>442</v>
      </c>
      <c r="J78" s="221" t="s">
        <v>442</v>
      </c>
      <c r="K78" s="221" t="s">
        <v>442</v>
      </c>
      <c r="L78" s="221" t="s">
        <v>442</v>
      </c>
      <c r="M78" s="221" t="s">
        <v>442</v>
      </c>
      <c r="N78" s="221" t="s">
        <v>442</v>
      </c>
      <c r="O78" s="221" t="s">
        <v>442</v>
      </c>
      <c r="P78" s="221" t="s">
        <v>442</v>
      </c>
      <c r="Q78" s="221" t="s">
        <v>442</v>
      </c>
      <c r="R78" s="221" t="s">
        <v>442</v>
      </c>
      <c r="S78" s="221" t="s">
        <v>442</v>
      </c>
      <c r="T78" s="221" t="s">
        <v>442</v>
      </c>
      <c r="U78" s="221" t="s">
        <v>442</v>
      </c>
      <c r="V78" s="221" t="s">
        <v>442</v>
      </c>
      <c r="W78" s="221" t="s">
        <v>442</v>
      </c>
      <c r="X78" s="221" t="s">
        <v>442</v>
      </c>
      <c r="Y78" s="221" t="s">
        <v>442</v>
      </c>
      <c r="Z78" s="221" t="s">
        <v>442</v>
      </c>
      <c r="AA78" s="221" t="s">
        <v>442</v>
      </c>
      <c r="AB78" s="221" t="s">
        <v>442</v>
      </c>
      <c r="AC78" s="210" t="s">
        <v>442</v>
      </c>
      <c r="AD78" s="210" t="s">
        <v>442</v>
      </c>
      <c r="AE78" s="210" t="s">
        <v>442</v>
      </c>
    </row>
    <row r="79" spans="1:31" ht="14.25" x14ac:dyDescent="0.2">
      <c r="A79" s="185" t="s">
        <v>545</v>
      </c>
      <c r="B79" s="188" t="s">
        <v>558</v>
      </c>
      <c r="C79" s="210" t="s">
        <v>442</v>
      </c>
      <c r="D79" s="210" t="s">
        <v>442</v>
      </c>
      <c r="E79" s="210" t="s">
        <v>442</v>
      </c>
      <c r="F79" s="210" t="s">
        <v>442</v>
      </c>
      <c r="G79" s="210" t="s">
        <v>442</v>
      </c>
      <c r="H79" s="210" t="s">
        <v>442</v>
      </c>
      <c r="I79" s="221" t="s">
        <v>442</v>
      </c>
      <c r="J79" s="221" t="s">
        <v>442</v>
      </c>
      <c r="K79" s="221" t="s">
        <v>442</v>
      </c>
      <c r="L79" s="221" t="s">
        <v>442</v>
      </c>
      <c r="M79" s="221" t="s">
        <v>442</v>
      </c>
      <c r="N79" s="221" t="s">
        <v>442</v>
      </c>
      <c r="O79" s="221" t="s">
        <v>442</v>
      </c>
      <c r="P79" s="221" t="s">
        <v>442</v>
      </c>
      <c r="Q79" s="221" t="s">
        <v>442</v>
      </c>
      <c r="R79" s="221" t="s">
        <v>442</v>
      </c>
      <c r="S79" s="221" t="s">
        <v>442</v>
      </c>
      <c r="T79" s="221" t="s">
        <v>442</v>
      </c>
      <c r="U79" s="221" t="s">
        <v>442</v>
      </c>
      <c r="V79" s="221" t="s">
        <v>442</v>
      </c>
      <c r="W79" s="221" t="s">
        <v>442</v>
      </c>
      <c r="X79" s="221" t="s">
        <v>442</v>
      </c>
      <c r="Y79" s="221" t="s">
        <v>442</v>
      </c>
      <c r="Z79" s="221" t="s">
        <v>442</v>
      </c>
      <c r="AA79" s="221" t="s">
        <v>442</v>
      </c>
      <c r="AB79" s="221" t="s">
        <v>442</v>
      </c>
      <c r="AC79" s="210" t="s">
        <v>442</v>
      </c>
      <c r="AD79" s="210" t="s">
        <v>442</v>
      </c>
      <c r="AE79" s="210" t="s">
        <v>442</v>
      </c>
    </row>
    <row r="80" spans="1:31" ht="12.75" x14ac:dyDescent="0.2">
      <c r="A80" s="185" t="s">
        <v>546</v>
      </c>
      <c r="B80" s="188" t="s">
        <v>547</v>
      </c>
      <c r="C80" s="210" t="s">
        <v>442</v>
      </c>
      <c r="D80" s="210" t="s">
        <v>442</v>
      </c>
      <c r="E80" s="210" t="s">
        <v>442</v>
      </c>
      <c r="F80" s="210" t="s">
        <v>442</v>
      </c>
      <c r="G80" s="210" t="s">
        <v>442</v>
      </c>
      <c r="H80" s="210" t="s">
        <v>442</v>
      </c>
      <c r="I80" s="222" t="s">
        <v>442</v>
      </c>
      <c r="J80" s="222" t="s">
        <v>442</v>
      </c>
      <c r="K80" s="222" t="s">
        <v>442</v>
      </c>
      <c r="L80" s="222" t="s">
        <v>442</v>
      </c>
      <c r="M80" s="222" t="s">
        <v>442</v>
      </c>
      <c r="N80" s="222" t="s">
        <v>442</v>
      </c>
      <c r="O80" s="222" t="s">
        <v>442</v>
      </c>
      <c r="P80" s="222" t="s">
        <v>442</v>
      </c>
      <c r="Q80" s="222" t="s">
        <v>442</v>
      </c>
      <c r="R80" s="222" t="s">
        <v>442</v>
      </c>
      <c r="S80" s="222" t="s">
        <v>442</v>
      </c>
      <c r="T80" s="222" t="s">
        <v>442</v>
      </c>
      <c r="U80" s="222" t="s">
        <v>442</v>
      </c>
      <c r="V80" s="222" t="s">
        <v>442</v>
      </c>
      <c r="W80" s="222" t="s">
        <v>442</v>
      </c>
      <c r="X80" s="222" t="s">
        <v>442</v>
      </c>
      <c r="Y80" s="222" t="s">
        <v>442</v>
      </c>
      <c r="Z80" s="222" t="s">
        <v>442</v>
      </c>
      <c r="AA80" s="222" t="s">
        <v>442</v>
      </c>
      <c r="AB80" s="222" t="s">
        <v>442</v>
      </c>
      <c r="AC80" s="216">
        <f>SUM(M80,Q80,U80,Y80)</f>
        <v>0</v>
      </c>
      <c r="AD80" s="216">
        <f>SUM(O80,S80,W80,AA80)</f>
        <v>0</v>
      </c>
      <c r="AE80" s="210" t="s">
        <v>442</v>
      </c>
    </row>
    <row r="81" spans="1:31" ht="12.75" x14ac:dyDescent="0.2">
      <c r="A81" s="185" t="s">
        <v>6</v>
      </c>
      <c r="B81" s="186" t="s">
        <v>548</v>
      </c>
      <c r="C81" s="210" t="s">
        <v>442</v>
      </c>
      <c r="D81" s="210" t="s">
        <v>442</v>
      </c>
      <c r="E81" s="210" t="s">
        <v>442</v>
      </c>
      <c r="F81" s="210" t="s">
        <v>442</v>
      </c>
      <c r="G81" s="210" t="s">
        <v>442</v>
      </c>
      <c r="H81" s="210" t="s">
        <v>442</v>
      </c>
      <c r="I81" s="221" t="s">
        <v>442</v>
      </c>
      <c r="J81" s="221" t="s">
        <v>442</v>
      </c>
      <c r="K81" s="221" t="s">
        <v>442</v>
      </c>
      <c r="L81" s="221" t="s">
        <v>442</v>
      </c>
      <c r="M81" s="221" t="s">
        <v>442</v>
      </c>
      <c r="N81" s="221" t="s">
        <v>442</v>
      </c>
      <c r="O81" s="221" t="s">
        <v>442</v>
      </c>
      <c r="P81" s="221" t="s">
        <v>442</v>
      </c>
      <c r="Q81" s="221" t="s">
        <v>442</v>
      </c>
      <c r="R81" s="221" t="s">
        <v>442</v>
      </c>
      <c r="S81" s="221" t="s">
        <v>442</v>
      </c>
      <c r="T81" s="221" t="s">
        <v>442</v>
      </c>
      <c r="U81" s="221" t="s">
        <v>442</v>
      </c>
      <c r="V81" s="221" t="s">
        <v>442</v>
      </c>
      <c r="W81" s="221" t="s">
        <v>442</v>
      </c>
      <c r="X81" s="221" t="s">
        <v>442</v>
      </c>
      <c r="Y81" s="221" t="s">
        <v>442</v>
      </c>
      <c r="Z81" s="221" t="s">
        <v>442</v>
      </c>
      <c r="AA81" s="221" t="s">
        <v>442</v>
      </c>
      <c r="AB81" s="221" t="s">
        <v>442</v>
      </c>
      <c r="AC81" s="210" t="s">
        <v>442</v>
      </c>
      <c r="AD81" s="210" t="s">
        <v>442</v>
      </c>
      <c r="AE81" s="210" t="s">
        <v>442</v>
      </c>
    </row>
    <row r="82" spans="1:31" ht="12.75" x14ac:dyDescent="0.2">
      <c r="A82" s="185" t="s">
        <v>549</v>
      </c>
      <c r="B82" s="186" t="s">
        <v>550</v>
      </c>
      <c r="C82" s="210" t="s">
        <v>442</v>
      </c>
      <c r="D82" s="210" t="s">
        <v>442</v>
      </c>
      <c r="E82" s="210" t="s">
        <v>442</v>
      </c>
      <c r="F82" s="210" t="s">
        <v>442</v>
      </c>
      <c r="G82" s="210" t="s">
        <v>442</v>
      </c>
      <c r="H82" s="210" t="s">
        <v>442</v>
      </c>
      <c r="I82" s="221" t="s">
        <v>442</v>
      </c>
      <c r="J82" s="221" t="s">
        <v>442</v>
      </c>
      <c r="K82" s="221" t="s">
        <v>442</v>
      </c>
      <c r="L82" s="221" t="s">
        <v>442</v>
      </c>
      <c r="M82" s="221" t="s">
        <v>442</v>
      </c>
      <c r="N82" s="221" t="s">
        <v>442</v>
      </c>
      <c r="O82" s="221" t="s">
        <v>442</v>
      </c>
      <c r="P82" s="221" t="s">
        <v>442</v>
      </c>
      <c r="Q82" s="221" t="s">
        <v>442</v>
      </c>
      <c r="R82" s="221" t="s">
        <v>442</v>
      </c>
      <c r="S82" s="221" t="s">
        <v>442</v>
      </c>
      <c r="T82" s="221" t="s">
        <v>442</v>
      </c>
      <c r="U82" s="221" t="s">
        <v>442</v>
      </c>
      <c r="V82" s="221" t="s">
        <v>442</v>
      </c>
      <c r="W82" s="221" t="s">
        <v>442</v>
      </c>
      <c r="X82" s="221" t="s">
        <v>442</v>
      </c>
      <c r="Y82" s="221" t="s">
        <v>442</v>
      </c>
      <c r="Z82" s="221" t="s">
        <v>442</v>
      </c>
      <c r="AA82" s="221" t="s">
        <v>442</v>
      </c>
      <c r="AB82" s="221" t="s">
        <v>442</v>
      </c>
      <c r="AC82" s="210" t="s">
        <v>442</v>
      </c>
      <c r="AD82" s="210" t="s">
        <v>442</v>
      </c>
      <c r="AE82" s="210" t="s">
        <v>442</v>
      </c>
    </row>
    <row r="83" spans="1:31" ht="12.75" x14ac:dyDescent="0.2">
      <c r="A83" s="185" t="s">
        <v>551</v>
      </c>
      <c r="B83" s="186" t="s">
        <v>499</v>
      </c>
      <c r="C83" s="210" t="s">
        <v>442</v>
      </c>
      <c r="D83" s="210" t="s">
        <v>442</v>
      </c>
      <c r="E83" s="210" t="s">
        <v>442</v>
      </c>
      <c r="F83" s="210" t="s">
        <v>442</v>
      </c>
      <c r="G83" s="210" t="s">
        <v>442</v>
      </c>
      <c r="H83" s="210" t="s">
        <v>442</v>
      </c>
      <c r="I83" s="221" t="s">
        <v>442</v>
      </c>
      <c r="J83" s="221" t="s">
        <v>442</v>
      </c>
      <c r="K83" s="221" t="s">
        <v>442</v>
      </c>
      <c r="L83" s="221" t="s">
        <v>442</v>
      </c>
      <c r="M83" s="221" t="s">
        <v>442</v>
      </c>
      <c r="N83" s="221" t="s">
        <v>442</v>
      </c>
      <c r="O83" s="221" t="s">
        <v>442</v>
      </c>
      <c r="P83" s="221" t="s">
        <v>442</v>
      </c>
      <c r="Q83" s="221" t="s">
        <v>442</v>
      </c>
      <c r="R83" s="221" t="s">
        <v>442</v>
      </c>
      <c r="S83" s="221" t="s">
        <v>442</v>
      </c>
      <c r="T83" s="221" t="s">
        <v>442</v>
      </c>
      <c r="U83" s="221" t="s">
        <v>442</v>
      </c>
      <c r="V83" s="221" t="s">
        <v>442</v>
      </c>
      <c r="W83" s="221" t="s">
        <v>442</v>
      </c>
      <c r="X83" s="221" t="s">
        <v>442</v>
      </c>
      <c r="Y83" s="221" t="s">
        <v>442</v>
      </c>
      <c r="Z83" s="221" t="s">
        <v>442</v>
      </c>
      <c r="AA83" s="221" t="s">
        <v>442</v>
      </c>
      <c r="AB83" s="221" t="s">
        <v>442</v>
      </c>
      <c r="AC83" s="210" t="s">
        <v>442</v>
      </c>
      <c r="AD83" s="210" t="s">
        <v>442</v>
      </c>
      <c r="AE83" s="210" t="s">
        <v>442</v>
      </c>
    </row>
    <row r="84" spans="1:31" ht="12.75" x14ac:dyDescent="0.2">
      <c r="A84" s="185" t="s">
        <v>552</v>
      </c>
      <c r="B84" s="188" t="s">
        <v>500</v>
      </c>
      <c r="C84" s="210" t="s">
        <v>442</v>
      </c>
      <c r="D84" s="210" t="s">
        <v>442</v>
      </c>
      <c r="E84" s="210" t="s">
        <v>442</v>
      </c>
      <c r="F84" s="210" t="s">
        <v>442</v>
      </c>
      <c r="G84" s="210" t="s">
        <v>442</v>
      </c>
      <c r="H84" s="210" t="s">
        <v>442</v>
      </c>
      <c r="I84" s="221" t="s">
        <v>442</v>
      </c>
      <c r="J84" s="221" t="s">
        <v>442</v>
      </c>
      <c r="K84" s="221" t="s">
        <v>442</v>
      </c>
      <c r="L84" s="221" t="s">
        <v>442</v>
      </c>
      <c r="M84" s="221" t="s">
        <v>442</v>
      </c>
      <c r="N84" s="221" t="s">
        <v>442</v>
      </c>
      <c r="O84" s="221" t="s">
        <v>442</v>
      </c>
      <c r="P84" s="221" t="s">
        <v>442</v>
      </c>
      <c r="Q84" s="221" t="s">
        <v>442</v>
      </c>
      <c r="R84" s="221" t="s">
        <v>442</v>
      </c>
      <c r="S84" s="221" t="s">
        <v>442</v>
      </c>
      <c r="T84" s="221" t="s">
        <v>442</v>
      </c>
      <c r="U84" s="221" t="s">
        <v>442</v>
      </c>
      <c r="V84" s="221" t="s">
        <v>442</v>
      </c>
      <c r="W84" s="221" t="s">
        <v>442</v>
      </c>
      <c r="X84" s="221" t="s">
        <v>442</v>
      </c>
      <c r="Y84" s="221" t="s">
        <v>442</v>
      </c>
      <c r="Z84" s="221" t="s">
        <v>442</v>
      </c>
      <c r="AA84" s="221" t="s">
        <v>442</v>
      </c>
      <c r="AB84" s="221" t="s">
        <v>442</v>
      </c>
      <c r="AC84" s="210" t="s">
        <v>442</v>
      </c>
      <c r="AD84" s="210" t="s">
        <v>442</v>
      </c>
      <c r="AE84" s="210" t="s">
        <v>442</v>
      </c>
    </row>
    <row r="85" spans="1:31" ht="12.75" x14ac:dyDescent="0.2">
      <c r="A85" s="185" t="s">
        <v>553</v>
      </c>
      <c r="B85" s="188" t="s">
        <v>504</v>
      </c>
      <c r="C85" s="210" t="s">
        <v>442</v>
      </c>
      <c r="D85" s="210" t="s">
        <v>442</v>
      </c>
      <c r="E85" s="210" t="s">
        <v>442</v>
      </c>
      <c r="F85" s="210" t="s">
        <v>442</v>
      </c>
      <c r="G85" s="210" t="s">
        <v>442</v>
      </c>
      <c r="H85" s="210" t="s">
        <v>442</v>
      </c>
      <c r="I85" s="221" t="s">
        <v>442</v>
      </c>
      <c r="J85" s="221" t="s">
        <v>442</v>
      </c>
      <c r="K85" s="221" t="s">
        <v>442</v>
      </c>
      <c r="L85" s="221" t="s">
        <v>442</v>
      </c>
      <c r="M85" s="221" t="s">
        <v>442</v>
      </c>
      <c r="N85" s="221" t="s">
        <v>442</v>
      </c>
      <c r="O85" s="221" t="s">
        <v>442</v>
      </c>
      <c r="P85" s="221" t="s">
        <v>442</v>
      </c>
      <c r="Q85" s="221" t="s">
        <v>442</v>
      </c>
      <c r="R85" s="221" t="s">
        <v>442</v>
      </c>
      <c r="S85" s="221" t="s">
        <v>442</v>
      </c>
      <c r="T85" s="221" t="s">
        <v>442</v>
      </c>
      <c r="U85" s="221" t="s">
        <v>442</v>
      </c>
      <c r="V85" s="221" t="s">
        <v>442</v>
      </c>
      <c r="W85" s="221" t="s">
        <v>442</v>
      </c>
      <c r="X85" s="221" t="s">
        <v>442</v>
      </c>
      <c r="Y85" s="221" t="s">
        <v>442</v>
      </c>
      <c r="Z85" s="221" t="s">
        <v>442</v>
      </c>
      <c r="AA85" s="221" t="s">
        <v>442</v>
      </c>
      <c r="AB85" s="221" t="s">
        <v>442</v>
      </c>
      <c r="AC85" s="210" t="s">
        <v>442</v>
      </c>
      <c r="AD85" s="210" t="s">
        <v>442</v>
      </c>
      <c r="AE85" s="210" t="s">
        <v>442</v>
      </c>
    </row>
    <row r="86" spans="1:31" ht="12.75" x14ac:dyDescent="0.2">
      <c r="A86" s="185" t="s">
        <v>554</v>
      </c>
      <c r="B86" s="188" t="s">
        <v>542</v>
      </c>
      <c r="C86" s="210" t="s">
        <v>442</v>
      </c>
      <c r="D86" s="210" t="s">
        <v>442</v>
      </c>
      <c r="E86" s="210" t="s">
        <v>442</v>
      </c>
      <c r="F86" s="210" t="s">
        <v>442</v>
      </c>
      <c r="G86" s="210" t="s">
        <v>442</v>
      </c>
      <c r="H86" s="210" t="s">
        <v>442</v>
      </c>
      <c r="I86" s="221" t="s">
        <v>442</v>
      </c>
      <c r="J86" s="221" t="s">
        <v>442</v>
      </c>
      <c r="K86" s="221" t="s">
        <v>442</v>
      </c>
      <c r="L86" s="221" t="s">
        <v>442</v>
      </c>
      <c r="M86" s="221" t="s">
        <v>442</v>
      </c>
      <c r="N86" s="221" t="s">
        <v>442</v>
      </c>
      <c r="O86" s="221" t="s">
        <v>442</v>
      </c>
      <c r="P86" s="221" t="s">
        <v>442</v>
      </c>
      <c r="Q86" s="221" t="s">
        <v>442</v>
      </c>
      <c r="R86" s="221" t="s">
        <v>442</v>
      </c>
      <c r="S86" s="221" t="s">
        <v>442</v>
      </c>
      <c r="T86" s="221" t="s">
        <v>442</v>
      </c>
      <c r="U86" s="221" t="s">
        <v>442</v>
      </c>
      <c r="V86" s="221" t="s">
        <v>442</v>
      </c>
      <c r="W86" s="221" t="s">
        <v>442</v>
      </c>
      <c r="X86" s="221" t="s">
        <v>442</v>
      </c>
      <c r="Y86" s="221" t="s">
        <v>442</v>
      </c>
      <c r="Z86" s="221" t="s">
        <v>442</v>
      </c>
      <c r="AA86" s="221" t="s">
        <v>442</v>
      </c>
      <c r="AB86" s="221" t="s">
        <v>442</v>
      </c>
      <c r="AC86" s="210" t="s">
        <v>442</v>
      </c>
      <c r="AD86" s="210" t="s">
        <v>442</v>
      </c>
      <c r="AE86" s="210" t="s">
        <v>442</v>
      </c>
    </row>
    <row r="87" spans="1:31" ht="12.75" x14ac:dyDescent="0.2">
      <c r="A87" s="185" t="s">
        <v>555</v>
      </c>
      <c r="B87" s="188" t="s">
        <v>514</v>
      </c>
      <c r="C87" s="210" t="s">
        <v>442</v>
      </c>
      <c r="D87" s="210" t="s">
        <v>442</v>
      </c>
      <c r="E87" s="210" t="s">
        <v>442</v>
      </c>
      <c r="F87" s="210" t="s">
        <v>442</v>
      </c>
      <c r="G87" s="210" t="s">
        <v>442</v>
      </c>
      <c r="H87" s="210" t="s">
        <v>442</v>
      </c>
      <c r="I87" s="221" t="s">
        <v>442</v>
      </c>
      <c r="J87" s="221" t="s">
        <v>442</v>
      </c>
      <c r="K87" s="221" t="s">
        <v>442</v>
      </c>
      <c r="L87" s="221" t="s">
        <v>442</v>
      </c>
      <c r="M87" s="221" t="s">
        <v>442</v>
      </c>
      <c r="N87" s="221" t="s">
        <v>442</v>
      </c>
      <c r="O87" s="221" t="s">
        <v>442</v>
      </c>
      <c r="P87" s="221" t="s">
        <v>442</v>
      </c>
      <c r="Q87" s="221" t="s">
        <v>442</v>
      </c>
      <c r="R87" s="221" t="s">
        <v>442</v>
      </c>
      <c r="S87" s="221" t="s">
        <v>442</v>
      </c>
      <c r="T87" s="221" t="s">
        <v>442</v>
      </c>
      <c r="U87" s="221" t="s">
        <v>442</v>
      </c>
      <c r="V87" s="221" t="s">
        <v>442</v>
      </c>
      <c r="W87" s="221" t="s">
        <v>442</v>
      </c>
      <c r="X87" s="221" t="s">
        <v>442</v>
      </c>
      <c r="Y87" s="221" t="s">
        <v>442</v>
      </c>
      <c r="Z87" s="221" t="s">
        <v>442</v>
      </c>
      <c r="AA87" s="221" t="s">
        <v>442</v>
      </c>
      <c r="AB87" s="221" t="s">
        <v>442</v>
      </c>
      <c r="AC87" s="210" t="s">
        <v>442</v>
      </c>
      <c r="AD87" s="210" t="s">
        <v>442</v>
      </c>
      <c r="AE87" s="210" t="s">
        <v>442</v>
      </c>
    </row>
    <row r="88" spans="1:31" ht="12.75" x14ac:dyDescent="0.2">
      <c r="A88" s="185" t="s">
        <v>556</v>
      </c>
      <c r="B88" s="186" t="s">
        <v>516</v>
      </c>
      <c r="C88" s="210" t="s">
        <v>442</v>
      </c>
      <c r="D88" s="210" t="s">
        <v>442</v>
      </c>
      <c r="E88" s="210" t="s">
        <v>442</v>
      </c>
      <c r="F88" s="210" t="s">
        <v>442</v>
      </c>
      <c r="G88" s="210" t="s">
        <v>442</v>
      </c>
      <c r="H88" s="210" t="s">
        <v>442</v>
      </c>
      <c r="I88" s="221" t="s">
        <v>442</v>
      </c>
      <c r="J88" s="221" t="s">
        <v>442</v>
      </c>
      <c r="K88" s="221" t="s">
        <v>442</v>
      </c>
      <c r="L88" s="221" t="s">
        <v>442</v>
      </c>
      <c r="M88" s="221" t="s">
        <v>442</v>
      </c>
      <c r="N88" s="221" t="s">
        <v>442</v>
      </c>
      <c r="O88" s="221" t="s">
        <v>442</v>
      </c>
      <c r="P88" s="221" t="s">
        <v>442</v>
      </c>
      <c r="Q88" s="221" t="s">
        <v>442</v>
      </c>
      <c r="R88" s="221" t="s">
        <v>442</v>
      </c>
      <c r="S88" s="221" t="s">
        <v>442</v>
      </c>
      <c r="T88" s="221" t="s">
        <v>442</v>
      </c>
      <c r="U88" s="221" t="s">
        <v>442</v>
      </c>
      <c r="V88" s="221" t="s">
        <v>442</v>
      </c>
      <c r="W88" s="221" t="s">
        <v>442</v>
      </c>
      <c r="X88" s="221" t="s">
        <v>442</v>
      </c>
      <c r="Y88" s="221" t="s">
        <v>442</v>
      </c>
      <c r="Z88" s="221" t="s">
        <v>442</v>
      </c>
      <c r="AA88" s="221" t="s">
        <v>442</v>
      </c>
      <c r="AB88" s="221" t="s">
        <v>442</v>
      </c>
      <c r="AC88" s="210" t="s">
        <v>442</v>
      </c>
      <c r="AD88" s="210" t="s">
        <v>442</v>
      </c>
      <c r="AE88" s="210" t="s">
        <v>442</v>
      </c>
    </row>
    <row r="89" spans="1:31" ht="14.25" x14ac:dyDescent="0.2">
      <c r="A89" s="185" t="s">
        <v>557</v>
      </c>
      <c r="B89" s="188" t="s">
        <v>558</v>
      </c>
      <c r="C89" s="210" t="s">
        <v>442</v>
      </c>
      <c r="D89" s="210" t="s">
        <v>442</v>
      </c>
      <c r="E89" s="210" t="s">
        <v>442</v>
      </c>
      <c r="F89" s="210" t="s">
        <v>442</v>
      </c>
      <c r="G89" s="210" t="s">
        <v>442</v>
      </c>
      <c r="H89" s="210" t="s">
        <v>442</v>
      </c>
      <c r="I89" s="221" t="s">
        <v>442</v>
      </c>
      <c r="J89" s="221" t="s">
        <v>442</v>
      </c>
      <c r="K89" s="221" t="s">
        <v>442</v>
      </c>
      <c r="L89" s="221" t="s">
        <v>442</v>
      </c>
      <c r="M89" s="221" t="s">
        <v>442</v>
      </c>
      <c r="N89" s="221" t="s">
        <v>442</v>
      </c>
      <c r="O89" s="221" t="s">
        <v>442</v>
      </c>
      <c r="P89" s="221" t="s">
        <v>442</v>
      </c>
      <c r="Q89" s="221" t="s">
        <v>442</v>
      </c>
      <c r="R89" s="221" t="s">
        <v>442</v>
      </c>
      <c r="S89" s="221" t="s">
        <v>442</v>
      </c>
      <c r="T89" s="221" t="s">
        <v>442</v>
      </c>
      <c r="U89" s="221" t="s">
        <v>442</v>
      </c>
      <c r="V89" s="221" t="s">
        <v>442</v>
      </c>
      <c r="W89" s="221" t="s">
        <v>442</v>
      </c>
      <c r="X89" s="221" t="s">
        <v>442</v>
      </c>
      <c r="Y89" s="221" t="s">
        <v>442</v>
      </c>
      <c r="Z89" s="221" t="s">
        <v>442</v>
      </c>
      <c r="AA89" s="221" t="s">
        <v>442</v>
      </c>
      <c r="AB89" s="221" t="s">
        <v>442</v>
      </c>
      <c r="AC89" s="210" t="s">
        <v>442</v>
      </c>
      <c r="AD89" s="210" t="s">
        <v>442</v>
      </c>
      <c r="AE89" s="210" t="s">
        <v>442</v>
      </c>
    </row>
    <row r="90" spans="1:31" ht="12.75" x14ac:dyDescent="0.2">
      <c r="A90" s="185" t="s">
        <v>561</v>
      </c>
      <c r="B90" s="188" t="s">
        <v>518</v>
      </c>
      <c r="C90" s="210" t="s">
        <v>442</v>
      </c>
      <c r="D90" s="210" t="s">
        <v>442</v>
      </c>
      <c r="E90" s="210" t="s">
        <v>442</v>
      </c>
      <c r="F90" s="210" t="s">
        <v>442</v>
      </c>
      <c r="G90" s="210" t="s">
        <v>442</v>
      </c>
      <c r="H90" s="210" t="s">
        <v>442</v>
      </c>
      <c r="I90" s="221" t="s">
        <v>442</v>
      </c>
      <c r="J90" s="221" t="s">
        <v>442</v>
      </c>
      <c r="K90" s="221" t="s">
        <v>442</v>
      </c>
      <c r="L90" s="221" t="s">
        <v>442</v>
      </c>
      <c r="M90" s="221" t="s">
        <v>442</v>
      </c>
      <c r="N90" s="221" t="s">
        <v>442</v>
      </c>
      <c r="O90" s="221" t="s">
        <v>442</v>
      </c>
      <c r="P90" s="221" t="s">
        <v>442</v>
      </c>
      <c r="Q90" s="221" t="s">
        <v>442</v>
      </c>
      <c r="R90" s="221" t="s">
        <v>442</v>
      </c>
      <c r="S90" s="221" t="s">
        <v>442</v>
      </c>
      <c r="T90" s="221" t="s">
        <v>442</v>
      </c>
      <c r="U90" s="221" t="s">
        <v>442</v>
      </c>
      <c r="V90" s="221" t="s">
        <v>442</v>
      </c>
      <c r="W90" s="221" t="s">
        <v>442</v>
      </c>
      <c r="X90" s="221" t="s">
        <v>442</v>
      </c>
      <c r="Y90" s="221" t="s">
        <v>442</v>
      </c>
      <c r="Z90" s="221" t="s">
        <v>442</v>
      </c>
      <c r="AA90" s="221" t="s">
        <v>442</v>
      </c>
      <c r="AB90" s="221" t="s">
        <v>442</v>
      </c>
      <c r="AC90" s="210" t="s">
        <v>442</v>
      </c>
      <c r="AD90" s="210" t="s">
        <v>442</v>
      </c>
      <c r="AE90" s="210" t="s">
        <v>442</v>
      </c>
    </row>
    <row r="91" spans="1:31" x14ac:dyDescent="0.2">
      <c r="A91" s="189"/>
      <c r="B91" s="190"/>
      <c r="C91" s="190"/>
      <c r="D91" s="191"/>
      <c r="E91" s="191"/>
      <c r="F91" s="192"/>
      <c r="G91" s="192"/>
      <c r="H91" s="192"/>
      <c r="I91" s="191"/>
      <c r="J91" s="191"/>
      <c r="K91" s="191"/>
      <c r="L91" s="191"/>
      <c r="M91" s="191"/>
      <c r="N91" s="191"/>
      <c r="O91" s="191"/>
      <c r="P91" s="191"/>
      <c r="Q91" s="191"/>
      <c r="R91" s="191"/>
      <c r="S91" s="191"/>
      <c r="T91" s="191"/>
      <c r="U91" s="191"/>
      <c r="V91" s="191"/>
      <c r="W91" s="191"/>
      <c r="X91" s="191"/>
      <c r="Y91" s="191"/>
      <c r="Z91" s="191"/>
      <c r="AA91" s="191"/>
      <c r="AB91" s="191"/>
      <c r="AC91" s="191"/>
      <c r="AD91" s="193"/>
    </row>
    <row r="92" spans="1:31" x14ac:dyDescent="0.2">
      <c r="A92" s="189"/>
      <c r="B92" s="190"/>
      <c r="C92" s="190"/>
      <c r="D92" s="191"/>
      <c r="E92" s="191"/>
      <c r="F92" s="192"/>
      <c r="G92" s="192"/>
      <c r="H92" s="192"/>
      <c r="I92" s="191"/>
      <c r="J92" s="191"/>
      <c r="K92" s="191"/>
      <c r="L92" s="191"/>
      <c r="M92" s="191"/>
      <c r="N92" s="191"/>
      <c r="O92" s="191"/>
      <c r="P92" s="191"/>
      <c r="Q92" s="191"/>
      <c r="R92" s="191"/>
      <c r="S92" s="191"/>
      <c r="T92" s="191"/>
      <c r="U92" s="191"/>
      <c r="V92" s="191"/>
      <c r="W92" s="191"/>
      <c r="X92" s="191"/>
      <c r="Y92" s="191"/>
      <c r="Z92" s="191"/>
      <c r="AA92" s="191"/>
      <c r="AB92" s="191"/>
      <c r="AC92" s="191"/>
      <c r="AD92" s="193"/>
    </row>
    <row r="93" spans="1:31" x14ac:dyDescent="0.2">
      <c r="A93" s="189"/>
      <c r="B93" s="190"/>
      <c r="C93" s="190"/>
      <c r="D93" s="191"/>
      <c r="E93" s="191"/>
      <c r="F93" s="192"/>
      <c r="G93" s="192"/>
      <c r="H93" s="192"/>
      <c r="I93" s="191"/>
      <c r="J93" s="191"/>
      <c r="K93" s="191"/>
      <c r="L93" s="191"/>
      <c r="M93" s="191"/>
      <c r="N93" s="191"/>
      <c r="O93" s="191"/>
      <c r="P93" s="191"/>
      <c r="Q93" s="191"/>
      <c r="R93" s="191"/>
      <c r="S93" s="191"/>
      <c r="T93" s="191"/>
      <c r="U93" s="191"/>
      <c r="V93" s="191"/>
      <c r="W93" s="191"/>
      <c r="X93" s="191"/>
      <c r="Y93" s="191"/>
      <c r="Z93" s="191"/>
      <c r="AA93" s="191"/>
      <c r="AB93" s="191"/>
      <c r="AC93" s="191"/>
      <c r="AD93" s="193"/>
    </row>
    <row r="94" spans="1:31" x14ac:dyDescent="0.2">
      <c r="A94" s="191"/>
      <c r="B94" s="192"/>
      <c r="C94" s="192"/>
      <c r="D94" s="192"/>
      <c r="E94" s="192"/>
      <c r="F94" s="192"/>
      <c r="G94" s="192"/>
      <c r="H94" s="192"/>
      <c r="I94" s="160"/>
      <c r="J94" s="160"/>
      <c r="K94" s="160"/>
      <c r="L94" s="160"/>
      <c r="M94" s="160"/>
      <c r="N94" s="160"/>
      <c r="O94" s="160"/>
      <c r="P94" s="160"/>
      <c r="Q94" s="160"/>
      <c r="R94" s="160"/>
      <c r="S94" s="160"/>
      <c r="T94" s="160"/>
      <c r="U94" s="160"/>
      <c r="V94" s="160"/>
      <c r="W94" s="160"/>
      <c r="X94" s="160"/>
      <c r="Y94" s="160"/>
      <c r="Z94" s="160"/>
      <c r="AA94" s="160"/>
      <c r="AB94" s="160"/>
      <c r="AC94" s="160"/>
    </row>
    <row r="95" spans="1:31" x14ac:dyDescent="0.2">
      <c r="A95" s="160"/>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c r="AC95" s="194"/>
    </row>
    <row r="96" spans="1:31" x14ac:dyDescent="0.2">
      <c r="A96" s="160"/>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row>
    <row r="97" spans="1:29" x14ac:dyDescent="0.2">
      <c r="A97" s="160"/>
      <c r="B97" s="195"/>
      <c r="C97" s="195"/>
      <c r="D97" s="195"/>
      <c r="E97" s="195"/>
      <c r="F97" s="195"/>
      <c r="G97" s="195"/>
      <c r="H97" s="195"/>
      <c r="I97" s="160"/>
      <c r="J97" s="160"/>
      <c r="K97" s="160"/>
      <c r="L97" s="160"/>
      <c r="M97" s="160"/>
      <c r="N97" s="160"/>
      <c r="O97" s="160"/>
      <c r="P97" s="160"/>
      <c r="Q97" s="160"/>
      <c r="R97" s="160"/>
      <c r="S97" s="160"/>
      <c r="T97" s="160"/>
      <c r="U97" s="160"/>
      <c r="V97" s="160"/>
      <c r="W97" s="160"/>
      <c r="X97" s="160"/>
      <c r="Y97" s="160"/>
      <c r="Z97" s="160"/>
      <c r="AA97" s="160"/>
      <c r="AB97" s="160"/>
      <c r="AC97" s="160"/>
    </row>
    <row r="98" spans="1:29" x14ac:dyDescent="0.2">
      <c r="A98" s="160"/>
      <c r="B98" s="160"/>
      <c r="C98" s="160"/>
      <c r="D98" s="160"/>
      <c r="E98" s="160"/>
      <c r="F98" s="160"/>
      <c r="G98" s="160"/>
      <c r="H98" s="160"/>
      <c r="I98" s="160"/>
      <c r="J98" s="160"/>
      <c r="K98" s="160"/>
      <c r="L98" s="160"/>
      <c r="M98" s="160"/>
      <c r="N98" s="160"/>
      <c r="O98" s="160"/>
      <c r="P98" s="160"/>
      <c r="Q98" s="160"/>
      <c r="R98" s="160"/>
      <c r="S98" s="160"/>
      <c r="T98" s="160"/>
      <c r="U98" s="160"/>
      <c r="V98" s="160"/>
      <c r="W98" s="160"/>
      <c r="X98" s="160"/>
      <c r="Y98" s="160"/>
      <c r="Z98" s="160"/>
      <c r="AA98" s="160"/>
      <c r="AB98" s="160"/>
      <c r="AC98" s="160"/>
    </row>
    <row r="99" spans="1:29" x14ac:dyDescent="0.2">
      <c r="A99" s="160"/>
      <c r="B99" s="194"/>
      <c r="C99" s="194"/>
      <c r="D99" s="194"/>
      <c r="E99" s="194"/>
      <c r="F99" s="194"/>
      <c r="G99" s="194"/>
      <c r="H99" s="194"/>
      <c r="I99" s="160"/>
      <c r="J99" s="160"/>
      <c r="K99" s="160"/>
      <c r="L99" s="160"/>
      <c r="M99" s="160"/>
      <c r="N99" s="160"/>
      <c r="O99" s="160"/>
      <c r="P99" s="160"/>
      <c r="Q99" s="160"/>
      <c r="R99" s="160"/>
      <c r="S99" s="160"/>
      <c r="T99" s="160"/>
      <c r="U99" s="160"/>
      <c r="V99" s="160"/>
      <c r="W99" s="160"/>
      <c r="X99" s="160"/>
      <c r="Y99" s="160"/>
      <c r="Z99" s="160"/>
      <c r="AA99" s="160"/>
      <c r="AB99" s="160"/>
      <c r="AC99" s="160"/>
    </row>
    <row r="100" spans="1:29" x14ac:dyDescent="0.2">
      <c r="A100" s="160"/>
      <c r="B100" s="167"/>
      <c r="C100" s="167"/>
      <c r="D100" s="167"/>
      <c r="E100" s="167"/>
      <c r="F100" s="167"/>
      <c r="G100" s="167"/>
      <c r="H100" s="167"/>
      <c r="I100" s="160"/>
      <c r="J100" s="160"/>
      <c r="K100" s="160"/>
      <c r="L100" s="160"/>
      <c r="M100" s="160"/>
      <c r="N100" s="160"/>
      <c r="O100" s="160"/>
      <c r="P100" s="160"/>
      <c r="Q100" s="160"/>
      <c r="R100" s="160"/>
      <c r="S100" s="160"/>
      <c r="T100" s="160"/>
      <c r="U100" s="160"/>
      <c r="V100" s="160"/>
      <c r="W100" s="160"/>
      <c r="X100" s="160"/>
      <c r="Y100" s="160"/>
      <c r="Z100" s="160"/>
      <c r="AA100" s="160"/>
      <c r="AB100" s="160"/>
      <c r="AC100" s="160"/>
    </row>
    <row r="101" spans="1:29" x14ac:dyDescent="0.2">
      <c r="A101" s="160"/>
      <c r="B101" s="194"/>
      <c r="C101" s="194"/>
      <c r="D101" s="194"/>
      <c r="E101" s="194"/>
      <c r="F101" s="194"/>
      <c r="G101" s="194"/>
      <c r="H101" s="194"/>
      <c r="I101" s="160"/>
      <c r="J101" s="160"/>
      <c r="K101" s="160"/>
      <c r="L101" s="160"/>
      <c r="M101" s="160"/>
      <c r="N101" s="160"/>
      <c r="O101" s="160"/>
      <c r="P101" s="160"/>
      <c r="Q101" s="160"/>
      <c r="R101" s="160"/>
      <c r="S101" s="160"/>
      <c r="T101" s="160"/>
      <c r="U101" s="160"/>
      <c r="V101" s="160"/>
      <c r="W101" s="160"/>
      <c r="X101" s="160"/>
      <c r="Y101" s="160"/>
      <c r="Z101" s="160"/>
      <c r="AA101" s="160"/>
      <c r="AB101" s="160"/>
      <c r="AC101" s="160"/>
    </row>
    <row r="102" spans="1:29" x14ac:dyDescent="0.2">
      <c r="A102" s="160"/>
      <c r="B102" s="195"/>
      <c r="C102" s="195"/>
      <c r="D102" s="195"/>
      <c r="E102" s="195"/>
      <c r="F102" s="195"/>
      <c r="G102" s="195"/>
      <c r="H102" s="195"/>
      <c r="I102" s="160"/>
      <c r="J102" s="160"/>
      <c r="K102" s="160"/>
      <c r="L102" s="160"/>
      <c r="M102" s="160"/>
      <c r="N102" s="160"/>
      <c r="O102" s="160"/>
      <c r="P102" s="160"/>
      <c r="Q102" s="160"/>
      <c r="R102" s="160"/>
      <c r="S102" s="160"/>
      <c r="T102" s="160"/>
      <c r="U102" s="160"/>
      <c r="V102" s="160"/>
      <c r="W102" s="160"/>
      <c r="X102" s="160"/>
      <c r="Y102" s="160"/>
      <c r="Z102" s="160"/>
      <c r="AA102" s="160"/>
      <c r="AB102" s="160"/>
      <c r="AC102" s="160"/>
    </row>
    <row r="103" spans="1:29" x14ac:dyDescent="0.2">
      <c r="A103" s="160"/>
      <c r="B103" s="194"/>
      <c r="C103" s="194"/>
      <c r="D103" s="194"/>
      <c r="E103" s="194"/>
      <c r="F103" s="194"/>
      <c r="G103" s="194"/>
      <c r="H103" s="194"/>
      <c r="I103" s="160"/>
      <c r="J103" s="160"/>
      <c r="K103" s="160"/>
      <c r="L103" s="160"/>
      <c r="M103" s="160"/>
      <c r="N103" s="160"/>
      <c r="O103" s="160"/>
      <c r="P103" s="160"/>
      <c r="Q103" s="160"/>
      <c r="R103" s="160"/>
      <c r="S103" s="160"/>
      <c r="T103" s="160"/>
      <c r="U103" s="160"/>
      <c r="V103" s="160"/>
      <c r="W103" s="160"/>
      <c r="X103" s="160"/>
      <c r="Y103" s="160"/>
      <c r="Z103" s="160"/>
      <c r="AA103" s="160"/>
      <c r="AB103" s="160"/>
      <c r="AC103" s="160"/>
    </row>
    <row r="104" spans="1:29" x14ac:dyDescent="0.2">
      <c r="A104" s="160"/>
      <c r="B104" s="196"/>
      <c r="C104" s="196"/>
      <c r="D104" s="196"/>
      <c r="E104" s="196"/>
      <c r="F104" s="196"/>
      <c r="G104" s="196"/>
      <c r="H104" s="196"/>
      <c r="I104" s="160"/>
      <c r="J104" s="160"/>
      <c r="K104" s="160"/>
      <c r="L104" s="160"/>
      <c r="M104" s="160"/>
      <c r="N104" s="160"/>
      <c r="O104" s="160"/>
      <c r="P104" s="160"/>
      <c r="Q104" s="160"/>
      <c r="R104" s="160"/>
      <c r="S104" s="160"/>
      <c r="T104" s="160"/>
      <c r="U104" s="160"/>
      <c r="V104" s="160"/>
      <c r="W104" s="160"/>
      <c r="X104" s="160"/>
      <c r="Y104" s="160"/>
      <c r="Z104" s="160"/>
      <c r="AA104" s="160"/>
      <c r="AB104" s="160"/>
      <c r="AC104" s="160"/>
    </row>
    <row r="105" spans="1:29" x14ac:dyDescent="0.2">
      <c r="A105" s="160"/>
      <c r="B105" s="196"/>
      <c r="C105" s="196"/>
      <c r="D105" s="196"/>
      <c r="E105" s="196"/>
      <c r="F105" s="196"/>
      <c r="G105" s="196"/>
      <c r="H105" s="196"/>
      <c r="I105" s="160"/>
      <c r="J105" s="160"/>
      <c r="K105" s="160"/>
      <c r="L105" s="160"/>
      <c r="M105" s="160"/>
      <c r="N105" s="160"/>
      <c r="O105" s="160"/>
      <c r="P105" s="160"/>
      <c r="Q105" s="160"/>
      <c r="R105" s="160"/>
      <c r="S105" s="160"/>
      <c r="T105" s="160"/>
      <c r="U105" s="160"/>
      <c r="V105" s="160"/>
      <c r="W105" s="160"/>
      <c r="X105" s="160"/>
      <c r="Y105" s="160"/>
      <c r="Z105" s="160"/>
      <c r="AA105" s="160"/>
      <c r="AB105" s="160"/>
      <c r="AC105" s="160"/>
    </row>
    <row r="106" spans="1:29" x14ac:dyDescent="0.2">
      <c r="A106" s="160"/>
      <c r="B106" s="197"/>
      <c r="C106" s="197"/>
      <c r="D106" s="197"/>
      <c r="E106" s="197"/>
      <c r="F106" s="197"/>
      <c r="G106" s="197"/>
      <c r="H106" s="197"/>
      <c r="I106" s="160"/>
      <c r="J106" s="160"/>
      <c r="K106" s="160"/>
      <c r="L106" s="160"/>
      <c r="M106" s="160"/>
      <c r="N106" s="160"/>
      <c r="O106" s="160"/>
      <c r="P106" s="160"/>
      <c r="Q106" s="160"/>
      <c r="R106" s="160"/>
      <c r="S106" s="160"/>
      <c r="T106" s="160"/>
      <c r="U106" s="160"/>
      <c r="V106" s="160"/>
      <c r="W106" s="160"/>
      <c r="X106" s="160"/>
      <c r="Y106" s="160"/>
      <c r="Z106" s="160"/>
      <c r="AA106" s="160"/>
      <c r="AB106" s="160"/>
      <c r="AC106" s="160"/>
    </row>
    <row r="107" spans="1:29" x14ac:dyDescent="0.2">
      <c r="A107" s="160"/>
      <c r="B107" s="160"/>
      <c r="C107" s="160"/>
      <c r="D107" s="160"/>
      <c r="E107" s="160"/>
      <c r="F107" s="160"/>
      <c r="G107" s="160"/>
      <c r="H107" s="160"/>
      <c r="I107" s="160"/>
      <c r="J107" s="160"/>
      <c r="K107" s="160"/>
      <c r="L107" s="160"/>
      <c r="M107" s="160"/>
      <c r="N107" s="160"/>
      <c r="O107" s="160"/>
      <c r="P107" s="160"/>
      <c r="Q107" s="160"/>
      <c r="R107" s="160"/>
      <c r="S107" s="160"/>
      <c r="T107" s="160"/>
      <c r="U107" s="160"/>
      <c r="V107" s="160"/>
      <c r="W107" s="160"/>
      <c r="X107" s="160"/>
      <c r="Y107" s="160"/>
      <c r="Z107" s="160"/>
      <c r="AA107" s="160"/>
      <c r="AB107" s="160"/>
      <c r="AC107" s="160"/>
    </row>
    <row r="108" spans="1:29" x14ac:dyDescent="0.2">
      <c r="A108" s="160"/>
      <c r="B108" s="160"/>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1:A14 AC1:XFD14 AF16:XFD90 A15:XFD15 A91:XFD1048576 A17:B20 AE17:AE20 I17:L20">
    <cfRule type="expression" dxfId="92" priority="185">
      <formula>CELL("защита",A1)</formula>
    </cfRule>
  </conditionalFormatting>
  <conditionalFormatting sqref="Y1:Y14">
    <cfRule type="expression" dxfId="91" priority="184">
      <formula>CELL("защита",Y1)</formula>
    </cfRule>
  </conditionalFormatting>
  <conditionalFormatting sqref="Z1:Z14">
    <cfRule type="expression" dxfId="90" priority="183">
      <formula>CELL("защита",Z1)</formula>
    </cfRule>
  </conditionalFormatting>
  <conditionalFormatting sqref="AA1:AA14">
    <cfRule type="expression" dxfId="89" priority="182">
      <formula>CELL("защита",AA1)</formula>
    </cfRule>
  </conditionalFormatting>
  <conditionalFormatting sqref="AB1:AB14">
    <cfRule type="expression" dxfId="88" priority="181">
      <formula>CELL("защита",AB1)</formula>
    </cfRule>
  </conditionalFormatting>
  <conditionalFormatting sqref="A21:B90">
    <cfRule type="expression" dxfId="87" priority="180">
      <formula>CELL("защита",A21)</formula>
    </cfRule>
  </conditionalFormatting>
  <conditionalFormatting sqref="AE21:AE90">
    <cfRule type="expression" dxfId="86" priority="178">
      <formula>CELL("защита",AE21)</formula>
    </cfRule>
  </conditionalFormatting>
  <conditionalFormatting sqref="AE21:AE90">
    <cfRule type="expression" dxfId="85" priority="179">
      <formula>ISBLANK(AE21)</formula>
    </cfRule>
  </conditionalFormatting>
  <conditionalFormatting sqref="Y17:AD17 Y19:AD20 AA18:AD18">
    <cfRule type="expression" dxfId="84" priority="75">
      <formula>CELL("защита",Y17)</formula>
    </cfRule>
  </conditionalFormatting>
  <conditionalFormatting sqref="AC21:AD25 P69:R69 AC70:AD90 AC27:AD68 T69:X69 Z69:AD69">
    <cfRule type="expression" dxfId="83" priority="73">
      <formula>CELL("защита",P21)</formula>
    </cfRule>
  </conditionalFormatting>
  <conditionalFormatting sqref="AC21:AD25 P69:R69 AC70:AD90 AC27:AD68 T69:X69 Z69:AD69">
    <cfRule type="expression" dxfId="82" priority="74">
      <formula>ISBLANK(P21)</formula>
    </cfRule>
  </conditionalFormatting>
  <conditionalFormatting sqref="Q21:R25 Q70:R90 Q27:R68 T21:X25 T70:X90 T27:X68 Z21:AB25 Z70:AB90 Z27:AB68">
    <cfRule type="expression" dxfId="81" priority="67">
      <formula>CELL("защита",Q21)</formula>
    </cfRule>
  </conditionalFormatting>
  <conditionalFormatting sqref="Q21:R25 Q70:R90 Q27:R68 T21:X25 T70:X90 T27:X68 Z21:AB25 Z70:AB90 Z27:AB68">
    <cfRule type="expression" dxfId="80" priority="68">
      <formula>ISBLANK(Q21)</formula>
    </cfRule>
  </conditionalFormatting>
  <conditionalFormatting sqref="M17:P20">
    <cfRule type="expression" dxfId="79" priority="72">
      <formula>CELL("защита",M17)</formula>
    </cfRule>
  </conditionalFormatting>
  <conditionalFormatting sqref="P70:P90 P21:P25 P27:P68">
    <cfRule type="expression" dxfId="78" priority="70">
      <formula>CELL("защита",P21)</formula>
    </cfRule>
  </conditionalFormatting>
  <conditionalFormatting sqref="P70:P90 P21:P25 P27:P68">
    <cfRule type="expression" dxfId="77" priority="71">
      <formula>ISBLANK(P21)</formula>
    </cfRule>
  </conditionalFormatting>
  <conditionalFormatting sqref="Q17:X20">
    <cfRule type="expression" dxfId="76" priority="69">
      <formula>CELL("защита",Q17)</formula>
    </cfRule>
  </conditionalFormatting>
  <conditionalFormatting sqref="P26:R26 T26:X26 Z26:AD26">
    <cfRule type="expression" dxfId="75" priority="65">
      <formula>CELL("защита",P26)</formula>
    </cfRule>
  </conditionalFormatting>
  <conditionalFormatting sqref="P26:R26 T26:X26 Z26:AD26">
    <cfRule type="expression" dxfId="74" priority="66">
      <formula>ISBLANK(P26)</formula>
    </cfRule>
  </conditionalFormatting>
  <conditionalFormatting sqref="C17:H20">
    <cfRule type="expression" dxfId="73" priority="64">
      <formula>CELL("защита",C17)</formula>
    </cfRule>
  </conditionalFormatting>
  <conditionalFormatting sqref="C21:H25 C27:H90">
    <cfRule type="expression" dxfId="72" priority="62">
      <formula>CELL("защита",C21)</formula>
    </cfRule>
  </conditionalFormatting>
  <conditionalFormatting sqref="C21:H25 C27:H90">
    <cfRule type="expression" dxfId="71" priority="63">
      <formula>ISBLANK(C21)</formula>
    </cfRule>
  </conditionalFormatting>
  <conditionalFormatting sqref="C26:H26">
    <cfRule type="expression" dxfId="70" priority="60">
      <formula>CELL("защита",C26)</formula>
    </cfRule>
  </conditionalFormatting>
  <conditionalFormatting sqref="C26:H26">
    <cfRule type="expression" dxfId="69" priority="61">
      <formula>ISBLANK(C26)</formula>
    </cfRule>
  </conditionalFormatting>
  <conditionalFormatting sqref="S69:S70">
    <cfRule type="expression" dxfId="68" priority="58">
      <formula>CELL("защита",S69)</formula>
    </cfRule>
  </conditionalFormatting>
  <conditionalFormatting sqref="S69:S70">
    <cfRule type="expression" dxfId="67" priority="59">
      <formula>ISBLANK(S69)</formula>
    </cfRule>
  </conditionalFormatting>
  <conditionalFormatting sqref="S71:S90 S21:S25 S27:S68">
    <cfRule type="expression" dxfId="66" priority="56">
      <formula>CELL("защита",S21)</formula>
    </cfRule>
  </conditionalFormatting>
  <conditionalFormatting sqref="S71:S90 S21:S25 S27:S68">
    <cfRule type="expression" dxfId="65" priority="57">
      <formula>ISBLANK(S21)</formula>
    </cfRule>
  </conditionalFormatting>
  <conditionalFormatting sqref="S26">
    <cfRule type="expression" dxfId="64" priority="54">
      <formula>CELL("защита",S26)</formula>
    </cfRule>
  </conditionalFormatting>
  <conditionalFormatting sqref="S26">
    <cfRule type="expression" dxfId="63" priority="55">
      <formula>ISBLANK(S26)</formula>
    </cfRule>
  </conditionalFormatting>
  <conditionalFormatting sqref="I69:O69">
    <cfRule type="expression" dxfId="62" priority="52">
      <formula>CELL("защита",I69)</formula>
    </cfRule>
  </conditionalFormatting>
  <conditionalFormatting sqref="I69:O69">
    <cfRule type="expression" dxfId="61" priority="53">
      <formula>ISBLANK(I69)</formula>
    </cfRule>
  </conditionalFormatting>
  <conditionalFormatting sqref="I21:O25 I70:O90 I27:O68">
    <cfRule type="expression" dxfId="60" priority="50">
      <formula>CELL("защита",I21)</formula>
    </cfRule>
  </conditionalFormatting>
  <conditionalFormatting sqref="I21:O25 I70:O90 I27:O68">
    <cfRule type="expression" dxfId="59" priority="51">
      <formula>ISBLANK(I21)</formula>
    </cfRule>
  </conditionalFormatting>
  <conditionalFormatting sqref="I26:O26">
    <cfRule type="expression" dxfId="58" priority="48">
      <formula>CELL("защита",I26)</formula>
    </cfRule>
  </conditionalFormatting>
  <conditionalFormatting sqref="I26:O26">
    <cfRule type="expression" dxfId="57" priority="49">
      <formula>ISBLANK(I26)</formula>
    </cfRule>
  </conditionalFormatting>
  <conditionalFormatting sqref="T70:T90 T21:T25 T27:T68">
    <cfRule type="expression" dxfId="56" priority="46">
      <formula>CELL("защита",T21)</formula>
    </cfRule>
  </conditionalFormatting>
  <conditionalFormatting sqref="T70:T90 T21:T25 T27:T68">
    <cfRule type="expression" dxfId="55" priority="47">
      <formula>ISBLANK(T21)</formula>
    </cfRule>
  </conditionalFormatting>
  <conditionalFormatting sqref="W69:W70">
    <cfRule type="expression" dxfId="54" priority="44">
      <formula>CELL("защита",W69)</formula>
    </cfRule>
  </conditionalFormatting>
  <conditionalFormatting sqref="W69:W70">
    <cfRule type="expression" dxfId="53" priority="45">
      <formula>ISBLANK(W69)</formula>
    </cfRule>
  </conditionalFormatting>
  <conditionalFormatting sqref="W71:W90 W21:W25 W27:W68">
    <cfRule type="expression" dxfId="52" priority="42">
      <formula>CELL("защита",W21)</formula>
    </cfRule>
  </conditionalFormatting>
  <conditionalFormatting sqref="W71:W90 W21:W25 W27:W68">
    <cfRule type="expression" dxfId="51" priority="43">
      <formula>ISBLANK(W21)</formula>
    </cfRule>
  </conditionalFormatting>
  <conditionalFormatting sqref="W26">
    <cfRule type="expression" dxfId="50" priority="40">
      <formula>CELL("защита",W26)</formula>
    </cfRule>
  </conditionalFormatting>
  <conditionalFormatting sqref="W26">
    <cfRule type="expression" dxfId="49" priority="41">
      <formula>ISBLANK(W26)</formula>
    </cfRule>
  </conditionalFormatting>
  <conditionalFormatting sqref="S69">
    <cfRule type="expression" dxfId="48" priority="38">
      <formula>CELL("защита",S69)</formula>
    </cfRule>
  </conditionalFormatting>
  <conditionalFormatting sqref="S69">
    <cfRule type="expression" dxfId="47" priority="39">
      <formula>ISBLANK(S69)</formula>
    </cfRule>
  </conditionalFormatting>
  <conditionalFormatting sqref="S21:S25 S70:S90 S27:S68">
    <cfRule type="expression" dxfId="46" priority="36">
      <formula>CELL("защита",S21)</formula>
    </cfRule>
  </conditionalFormatting>
  <conditionalFormatting sqref="S21:S25 S70:S90 S27:S68">
    <cfRule type="expression" dxfId="45" priority="37">
      <formula>ISBLANK(S21)</formula>
    </cfRule>
  </conditionalFormatting>
  <conditionalFormatting sqref="S26">
    <cfRule type="expression" dxfId="44" priority="34">
      <formula>CELL("защита",S26)</formula>
    </cfRule>
  </conditionalFormatting>
  <conditionalFormatting sqref="S26">
    <cfRule type="expression" dxfId="43" priority="35">
      <formula>ISBLANK(S26)</formula>
    </cfRule>
  </conditionalFormatting>
  <conditionalFormatting sqref="W69:W70">
    <cfRule type="expression" dxfId="42" priority="32">
      <formula>CELL("защита",W69)</formula>
    </cfRule>
  </conditionalFormatting>
  <conditionalFormatting sqref="W69:W70">
    <cfRule type="expression" dxfId="41" priority="33">
      <formula>ISBLANK(W69)</formula>
    </cfRule>
  </conditionalFormatting>
  <conditionalFormatting sqref="W71:W90 W21:W25 W27:W68">
    <cfRule type="expression" dxfId="40" priority="30">
      <formula>CELL("защита",W21)</formula>
    </cfRule>
  </conditionalFormatting>
  <conditionalFormatting sqref="W71:W90 W21:W25 W27:W68">
    <cfRule type="expression" dxfId="39" priority="31">
      <formula>ISBLANK(W21)</formula>
    </cfRule>
  </conditionalFormatting>
  <conditionalFormatting sqref="W26">
    <cfRule type="expression" dxfId="38" priority="28">
      <formula>CELL("защита",W26)</formula>
    </cfRule>
  </conditionalFormatting>
  <conditionalFormatting sqref="W26">
    <cfRule type="expression" dxfId="37" priority="29">
      <formula>ISBLANK(W26)</formula>
    </cfRule>
  </conditionalFormatting>
  <conditionalFormatting sqref="X70:X90 X21:X25 X27:X68">
    <cfRule type="expression" dxfId="36" priority="26">
      <formula>CELL("защита",X21)</formula>
    </cfRule>
  </conditionalFormatting>
  <conditionalFormatting sqref="X70:X90 X21:X25 X27:X68">
    <cfRule type="expression" dxfId="35" priority="27">
      <formula>ISBLANK(X21)</formula>
    </cfRule>
  </conditionalFormatting>
  <conditionalFormatting sqref="W69">
    <cfRule type="expression" dxfId="28" priority="18">
      <formula>CELL("защита",W69)</formula>
    </cfRule>
  </conditionalFormatting>
  <conditionalFormatting sqref="W69">
    <cfRule type="expression" dxfId="27" priority="19">
      <formula>ISBLANK(W69)</formula>
    </cfRule>
  </conditionalFormatting>
  <conditionalFormatting sqref="W21:W25 W70:W90 W27:W68">
    <cfRule type="expression" dxfId="26" priority="16">
      <formula>CELL("защита",W21)</formula>
    </cfRule>
  </conditionalFormatting>
  <conditionalFormatting sqref="W21:W25 W70:W90 W27:W68">
    <cfRule type="expression" dxfId="25" priority="17">
      <formula>ISBLANK(W21)</formula>
    </cfRule>
  </conditionalFormatting>
  <conditionalFormatting sqref="W26">
    <cfRule type="expression" dxfId="24" priority="14">
      <formula>CELL("защита",W26)</formula>
    </cfRule>
  </conditionalFormatting>
  <conditionalFormatting sqref="W26">
    <cfRule type="expression" dxfId="23" priority="15">
      <formula>ISBLANK(W26)</formula>
    </cfRule>
  </conditionalFormatting>
  <conditionalFormatting sqref="Y18:Z18">
    <cfRule type="expression" dxfId="12" priority="13">
      <formula>CELL("защита",Y18)</formula>
    </cfRule>
  </conditionalFormatting>
  <conditionalFormatting sqref="Y69">
    <cfRule type="expression" dxfId="11" priority="11">
      <formula>CELL("защита",Y69)</formula>
    </cfRule>
  </conditionalFormatting>
  <conditionalFormatting sqref="Y69">
    <cfRule type="expression" dxfId="10" priority="12">
      <formula>ISBLANK(Y69)</formula>
    </cfRule>
  </conditionalFormatting>
  <conditionalFormatting sqref="Y27:Y68 Y70:Y90 Y21:Y25">
    <cfRule type="expression" dxfId="9" priority="9">
      <formula>CELL("защита",Y21)</formula>
    </cfRule>
  </conditionalFormatting>
  <conditionalFormatting sqref="Y27:Y68 Y70:Y90 Y21:Y25">
    <cfRule type="expression" dxfId="8" priority="10">
      <formula>ISBLANK(Y21)</formula>
    </cfRule>
  </conditionalFormatting>
  <conditionalFormatting sqref="Y26">
    <cfRule type="expression" dxfId="7" priority="7">
      <formula>CELL("защита",Y26)</formula>
    </cfRule>
  </conditionalFormatting>
  <conditionalFormatting sqref="Y26">
    <cfRule type="expression" dxfId="6" priority="8">
      <formula>ISBLANK(Y26)</formula>
    </cfRule>
  </conditionalFormatting>
  <conditionalFormatting sqref="Y69:Y70">
    <cfRule type="expression" dxfId="5" priority="5">
      <formula>CELL("защита",Y69)</formula>
    </cfRule>
  </conditionalFormatting>
  <conditionalFormatting sqref="Y69:Y70">
    <cfRule type="expression" dxfId="4" priority="6">
      <formula>ISBLANK(Y69)</formula>
    </cfRule>
  </conditionalFormatting>
  <conditionalFormatting sqref="Y71:Y90 Y21:Y25 Y27:Y68">
    <cfRule type="expression" dxfId="3" priority="3">
      <formula>CELL("защита",Y21)</formula>
    </cfRule>
  </conditionalFormatting>
  <conditionalFormatting sqref="Y71:Y90 Y21:Y25 Y27:Y68">
    <cfRule type="expression" dxfId="2" priority="4">
      <formula>ISBLANK(Y21)</formula>
    </cfRule>
  </conditionalFormatting>
  <conditionalFormatting sqref="Y26">
    <cfRule type="expression" dxfId="1" priority="1">
      <formula>CELL("защита",Y26)</formula>
    </cfRule>
  </conditionalFormatting>
  <conditionalFormatting sqref="Y26">
    <cfRule type="expression" dxfId="0" priority="2">
      <formula>ISBLANK(Y26)</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5"/>
  <sheetViews>
    <sheetView topLeftCell="A2" zoomScale="70" zoomScaleNormal="70" zoomScaleSheetLayoutView="100" workbookViewId="0">
      <selection activeCell="I27" sqref="I27"/>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14.710937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20.1406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25" style="22" customWidth="1"/>
    <col min="30" max="30" width="18.5703125" style="22" customWidth="1"/>
    <col min="31" max="31" width="14.5703125" style="22" customWidth="1"/>
    <col min="32" max="32" width="17.28515625" style="22" customWidth="1"/>
    <col min="33" max="33" width="17.4257812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380"/>
      <c r="B1" s="380"/>
      <c r="C1" s="380"/>
      <c r="D1" s="380"/>
      <c r="E1" s="380"/>
      <c r="F1" s="380"/>
      <c r="G1" s="380"/>
      <c r="H1" s="380"/>
      <c r="I1" s="380"/>
      <c r="J1" s="380"/>
      <c r="K1" s="380"/>
      <c r="L1" s="380"/>
      <c r="M1" s="380"/>
      <c r="N1" s="380"/>
      <c r="O1" s="380"/>
      <c r="P1" s="380"/>
      <c r="Q1" s="380"/>
      <c r="R1" s="380"/>
      <c r="S1" s="380"/>
      <c r="T1" s="380"/>
      <c r="U1" s="380"/>
      <c r="V1" s="380"/>
      <c r="W1" s="380"/>
      <c r="X1" s="380"/>
      <c r="Y1" s="380"/>
      <c r="Z1" s="380"/>
      <c r="AA1" s="380"/>
      <c r="AB1" s="380"/>
      <c r="AC1" s="380"/>
      <c r="AD1" s="380"/>
      <c r="AE1" s="380"/>
      <c r="AF1" s="380"/>
      <c r="AG1" s="380"/>
      <c r="AH1" s="380"/>
      <c r="AI1" s="380"/>
      <c r="AJ1" s="380"/>
      <c r="AK1" s="380"/>
      <c r="AL1" s="380"/>
      <c r="AM1" s="380"/>
      <c r="AN1" s="380"/>
      <c r="AO1" s="78"/>
      <c r="AP1" s="59"/>
    </row>
    <row r="2" spans="1:42" s="24" customFormat="1" ht="20.25" x14ac:dyDescent="0.25">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79"/>
      <c r="AP2" s="79"/>
    </row>
    <row r="3" spans="1:42" s="24" customFormat="1" ht="18.75" x14ac:dyDescent="0.25">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79"/>
      <c r="AP3" s="79"/>
    </row>
    <row r="4" spans="1:42" s="24"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80"/>
      <c r="AP4" s="80"/>
    </row>
    <row r="5" spans="1:42" s="24" customFormat="1" x14ac:dyDescent="0.25">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55"/>
      <c r="AP5" s="55"/>
    </row>
    <row r="6" spans="1:42" s="24" customFormat="1" ht="18.75" x14ac:dyDescent="0.25">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79"/>
      <c r="AP6" s="79"/>
    </row>
    <row r="7" spans="1:42" s="24" customFormat="1" ht="18.75" x14ac:dyDescent="0.25">
      <c r="A7" s="250" t="str">
        <f>IF(ISBLANK('1'!C13),CONCATENATE("В разделе 1 формы заполните показатель"," '",'1'!B13,"' "),'1'!C13)</f>
        <v>O_15.27.0390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80"/>
      <c r="AP7" s="80"/>
    </row>
    <row r="8" spans="1:42" s="24" customFormat="1" x14ac:dyDescent="0.25">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55"/>
      <c r="AP8" s="55"/>
    </row>
    <row r="9" spans="1:42" s="24" customFormat="1" ht="18.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56"/>
      <c r="AP9" s="56"/>
    </row>
    <row r="10" spans="1:42" s="24" customFormat="1" ht="18.75" x14ac:dyDescent="0.25">
      <c r="A10" s="250" t="str">
        <f>IF(ISBLANK('1'!C14),CONCATENATE("В разделе 1 формы заполните показатель"," '",'1'!B14,"' "),'1'!C14)</f>
        <v>Развитие каналов взаимодействия с клиентами в 2027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80"/>
      <c r="AP10" s="80"/>
    </row>
    <row r="11" spans="1:42" s="24" customFormat="1" x14ac:dyDescent="0.25">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55"/>
      <c r="AP11" s="55"/>
    </row>
    <row r="12" spans="1:42" s="24" customFormat="1" x14ac:dyDescent="0.25">
      <c r="A12" s="380"/>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81"/>
      <c r="AP12" s="81"/>
    </row>
    <row r="13" spans="1:42" s="24" customFormat="1" ht="18.75" x14ac:dyDescent="0.25">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82"/>
      <c r="AP13" s="82"/>
    </row>
    <row r="14" spans="1:42" s="24" customFormat="1"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82"/>
      <c r="AP14" s="82"/>
    </row>
    <row r="15" spans="1:42" s="24" customFormat="1" ht="18.75" x14ac:dyDescent="0.25">
      <c r="A15" s="247" t="s">
        <v>247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82"/>
      <c r="AP15" s="82"/>
    </row>
    <row r="16" spans="1:42" s="83" customFormat="1"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row>
    <row r="17" spans="1:40" s="83" customFormat="1" x14ac:dyDescent="0.25">
      <c r="A17" s="394" t="s">
        <v>233</v>
      </c>
      <c r="B17" s="387" t="s">
        <v>231</v>
      </c>
      <c r="C17" s="388"/>
      <c r="D17" s="388"/>
      <c r="E17" s="388"/>
      <c r="F17" s="388"/>
      <c r="G17" s="388"/>
      <c r="H17" s="388"/>
      <c r="I17" s="388"/>
      <c r="J17" s="388"/>
      <c r="K17" s="388"/>
      <c r="L17" s="388"/>
      <c r="M17" s="388"/>
      <c r="N17" s="388"/>
      <c r="O17" s="388"/>
      <c r="P17" s="388"/>
      <c r="Q17" s="388"/>
      <c r="R17" s="389"/>
      <c r="S17" s="387" t="s">
        <v>222</v>
      </c>
      <c r="T17" s="388"/>
      <c r="U17" s="389"/>
      <c r="V17" s="400" t="s">
        <v>232</v>
      </c>
      <c r="W17" s="401"/>
      <c r="X17" s="401"/>
      <c r="Y17" s="401"/>
      <c r="Z17" s="401"/>
      <c r="AA17" s="401"/>
      <c r="AB17" s="401"/>
      <c r="AC17" s="401"/>
      <c r="AD17" s="401"/>
      <c r="AE17" s="401"/>
      <c r="AF17" s="401"/>
      <c r="AG17" s="401"/>
      <c r="AH17" s="401"/>
      <c r="AI17" s="401"/>
      <c r="AJ17" s="401"/>
      <c r="AK17" s="401"/>
      <c r="AL17" s="401"/>
      <c r="AM17" s="401"/>
      <c r="AN17" s="402"/>
    </row>
    <row r="18" spans="1:40" s="83" customFormat="1" ht="82.15" customHeight="1" x14ac:dyDescent="0.25">
      <c r="A18" s="396"/>
      <c r="B18" s="394" t="s">
        <v>341</v>
      </c>
      <c r="C18" s="394" t="s">
        <v>340</v>
      </c>
      <c r="D18" s="387" t="s">
        <v>339</v>
      </c>
      <c r="E18" s="389"/>
      <c r="F18" s="394" t="s">
        <v>338</v>
      </c>
      <c r="G18" s="394" t="s">
        <v>337</v>
      </c>
      <c r="H18" s="381" t="s">
        <v>336</v>
      </c>
      <c r="I18" s="382"/>
      <c r="J18" s="383" t="s">
        <v>335</v>
      </c>
      <c r="K18" s="385" t="s">
        <v>334</v>
      </c>
      <c r="L18" s="386"/>
      <c r="M18" s="385" t="s">
        <v>342</v>
      </c>
      <c r="N18" s="386"/>
      <c r="O18" s="403" t="s">
        <v>343</v>
      </c>
      <c r="P18" s="383" t="s">
        <v>344</v>
      </c>
      <c r="Q18" s="385" t="s">
        <v>345</v>
      </c>
      <c r="R18" s="386"/>
      <c r="S18" s="394" t="s">
        <v>346</v>
      </c>
      <c r="T18" s="385" t="s">
        <v>347</v>
      </c>
      <c r="U18" s="386"/>
      <c r="V18" s="397" t="s">
        <v>348</v>
      </c>
      <c r="W18" s="398"/>
      <c r="X18" s="399"/>
      <c r="Y18" s="394" t="s">
        <v>229</v>
      </c>
      <c r="Z18" s="394" t="s">
        <v>223</v>
      </c>
      <c r="AA18" s="387" t="s">
        <v>221</v>
      </c>
      <c r="AB18" s="389"/>
      <c r="AC18" s="394" t="s">
        <v>4</v>
      </c>
      <c r="AD18" s="394" t="s">
        <v>215</v>
      </c>
      <c r="AE18" s="394" t="s">
        <v>216</v>
      </c>
      <c r="AF18" s="387" t="s">
        <v>3</v>
      </c>
      <c r="AG18" s="389"/>
      <c r="AH18" s="394" t="s">
        <v>227</v>
      </c>
      <c r="AI18" s="394" t="s">
        <v>219</v>
      </c>
      <c r="AJ18" s="390" t="s">
        <v>228</v>
      </c>
      <c r="AK18" s="391"/>
      <c r="AL18" s="392" t="s">
        <v>355</v>
      </c>
      <c r="AM18" s="392" t="s">
        <v>230</v>
      </c>
      <c r="AN18" s="394" t="s">
        <v>434</v>
      </c>
    </row>
    <row r="19" spans="1:40" s="83" customFormat="1" ht="86.25" x14ac:dyDescent="0.25">
      <c r="A19" s="395"/>
      <c r="B19" s="395"/>
      <c r="C19" s="395"/>
      <c r="D19" s="114" t="s">
        <v>225</v>
      </c>
      <c r="E19" s="114" t="s">
        <v>226</v>
      </c>
      <c r="F19" s="395"/>
      <c r="G19" s="395"/>
      <c r="H19" s="115" t="s">
        <v>217</v>
      </c>
      <c r="I19" s="115" t="s">
        <v>187</v>
      </c>
      <c r="J19" s="384"/>
      <c r="K19" s="116" t="s">
        <v>218</v>
      </c>
      <c r="L19" s="117" t="s">
        <v>187</v>
      </c>
      <c r="M19" s="113" t="s">
        <v>224</v>
      </c>
      <c r="N19" s="113" t="s">
        <v>563</v>
      </c>
      <c r="O19" s="404"/>
      <c r="P19" s="384"/>
      <c r="Q19" s="113" t="s">
        <v>224</v>
      </c>
      <c r="R19" s="113" t="s">
        <v>220</v>
      </c>
      <c r="S19" s="395"/>
      <c r="T19" s="113" t="s">
        <v>224</v>
      </c>
      <c r="U19" s="113" t="s">
        <v>220</v>
      </c>
      <c r="V19" s="118" t="s">
        <v>349</v>
      </c>
      <c r="W19" s="118" t="s">
        <v>350</v>
      </c>
      <c r="X19" s="118" t="s">
        <v>351</v>
      </c>
      <c r="Y19" s="395"/>
      <c r="Z19" s="395"/>
      <c r="AA19" s="113" t="s">
        <v>224</v>
      </c>
      <c r="AB19" s="113" t="s">
        <v>220</v>
      </c>
      <c r="AC19" s="395"/>
      <c r="AD19" s="395"/>
      <c r="AE19" s="395"/>
      <c r="AF19" s="119" t="s">
        <v>352</v>
      </c>
      <c r="AG19" s="114" t="s">
        <v>353</v>
      </c>
      <c r="AH19" s="395"/>
      <c r="AI19" s="395"/>
      <c r="AJ19" s="120" t="s">
        <v>349</v>
      </c>
      <c r="AK19" s="120" t="s">
        <v>354</v>
      </c>
      <c r="AL19" s="393"/>
      <c r="AM19" s="393"/>
      <c r="AN19" s="395"/>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t="s">
        <v>442</v>
      </c>
      <c r="C21" s="145" t="s">
        <v>442</v>
      </c>
      <c r="D21" s="145" t="s">
        <v>442</v>
      </c>
      <c r="E21" s="218" t="s">
        <v>442</v>
      </c>
      <c r="F21" s="145" t="s">
        <v>442</v>
      </c>
      <c r="G21" s="145" t="s">
        <v>442</v>
      </c>
      <c r="H21" s="218" t="s">
        <v>442</v>
      </c>
      <c r="I21" s="145" t="s">
        <v>442</v>
      </c>
      <c r="J21" s="219" t="s">
        <v>442</v>
      </c>
      <c r="K21" s="145" t="s">
        <v>442</v>
      </c>
      <c r="L21" s="145" t="s">
        <v>442</v>
      </c>
      <c r="M21" s="217" t="s">
        <v>442</v>
      </c>
      <c r="N21" s="217" t="s">
        <v>442</v>
      </c>
      <c r="O21" s="145" t="s">
        <v>442</v>
      </c>
      <c r="P21" s="219" t="s">
        <v>442</v>
      </c>
      <c r="Q21" s="217" t="s">
        <v>442</v>
      </c>
      <c r="R21" s="217" t="s">
        <v>442</v>
      </c>
      <c r="S21" s="145" t="s">
        <v>442</v>
      </c>
      <c r="T21" s="145" t="s">
        <v>442</v>
      </c>
      <c r="U21" s="145" t="s">
        <v>442</v>
      </c>
      <c r="V21" s="218" t="s">
        <v>442</v>
      </c>
      <c r="W21" s="145" t="s">
        <v>442</v>
      </c>
      <c r="X21" s="145" t="s">
        <v>442</v>
      </c>
      <c r="Y21" s="145" t="s">
        <v>442</v>
      </c>
      <c r="Z21" s="145" t="s">
        <v>442</v>
      </c>
      <c r="AA21" s="217" t="s">
        <v>442</v>
      </c>
      <c r="AB21" s="217" t="s">
        <v>442</v>
      </c>
      <c r="AC21" s="145" t="s">
        <v>442</v>
      </c>
      <c r="AD21" s="145" t="s">
        <v>442</v>
      </c>
      <c r="AE21" s="145" t="s">
        <v>442</v>
      </c>
      <c r="AF21" s="145" t="s">
        <v>442</v>
      </c>
      <c r="AG21" s="145" t="s">
        <v>442</v>
      </c>
      <c r="AH21" s="145" t="s">
        <v>442</v>
      </c>
      <c r="AI21" s="145" t="s">
        <v>442</v>
      </c>
      <c r="AJ21" s="145" t="s">
        <v>442</v>
      </c>
      <c r="AK21" s="145" t="s">
        <v>442</v>
      </c>
      <c r="AL21" s="145" t="s">
        <v>442</v>
      </c>
      <c r="AM21" s="145" t="s">
        <v>442</v>
      </c>
      <c r="AN21" s="145" t="s">
        <v>442</v>
      </c>
    </row>
    <row r="22" spans="1:40" x14ac:dyDescent="0.25">
      <c r="A22" s="17"/>
      <c r="B22" s="18"/>
      <c r="C22" s="18"/>
      <c r="D22" s="17"/>
      <c r="E22" s="17"/>
      <c r="F22" s="17"/>
      <c r="G22" s="19"/>
      <c r="H22" s="17"/>
      <c r="I22" s="20"/>
      <c r="J22" s="19"/>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19"/>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21"/>
      <c r="H24" s="17"/>
      <c r="I24" s="20"/>
      <c r="J24" s="19"/>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8"/>
      <c r="C28" s="18"/>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row r="35" spans="1:40"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22" priority="9">
      <formula>CELL("защита",A1)</formula>
    </cfRule>
  </conditionalFormatting>
  <conditionalFormatting sqref="A22:AN1048576">
    <cfRule type="expression" dxfId="21" priority="10">
      <formula>ISBLANK(A22)</formula>
    </cfRule>
  </conditionalFormatting>
  <conditionalFormatting sqref="A21:AN21">
    <cfRule type="expression" dxfId="20" priority="1">
      <formula>CELL("защита",A21)</formula>
    </cfRule>
  </conditionalFormatting>
  <conditionalFormatting sqref="A21:AN21">
    <cfRule type="expression" dxfId="19"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topLeftCell="A2" zoomScale="80" zoomScaleNormal="70" zoomScaleSheetLayoutView="80" workbookViewId="0">
      <selection activeCell="D23" sqref="D23"/>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05"/>
      <c r="B1" s="405"/>
      <c r="C1" s="405"/>
      <c r="D1" s="51"/>
      <c r="E1" s="51"/>
      <c r="F1" s="51"/>
      <c r="G1" s="51"/>
      <c r="H1" s="51"/>
      <c r="I1" s="51"/>
    </row>
    <row r="2" spans="1:9" ht="20.25" x14ac:dyDescent="0.25">
      <c r="A2" s="236" t="s">
        <v>0</v>
      </c>
      <c r="B2" s="236"/>
      <c r="C2" s="236"/>
      <c r="D2" s="53"/>
      <c r="E2" s="53"/>
      <c r="F2" s="53"/>
      <c r="G2" s="53"/>
      <c r="H2" s="53"/>
      <c r="I2" s="53"/>
    </row>
    <row r="3" spans="1:9" ht="18.75" x14ac:dyDescent="0.25">
      <c r="A3" s="405"/>
      <c r="B3" s="405"/>
      <c r="C3" s="405"/>
      <c r="D3" s="53"/>
      <c r="E3" s="53"/>
      <c r="F3" s="53"/>
      <c r="G3" s="53"/>
      <c r="H3" s="53"/>
      <c r="I3" s="53"/>
    </row>
    <row r="4" spans="1:9" ht="18.75" x14ac:dyDescent="0.25">
      <c r="A4" s="250" t="str">
        <f>'2'!A4:C4</f>
        <v>Акционерное общество "Петербургская сбытовая компания"</v>
      </c>
      <c r="B4" s="250"/>
      <c r="C4" s="250"/>
      <c r="D4" s="54"/>
      <c r="E4" s="54"/>
      <c r="F4" s="54"/>
      <c r="G4" s="54"/>
      <c r="H4" s="54"/>
      <c r="I4" s="54"/>
    </row>
    <row r="5" spans="1:9" x14ac:dyDescent="0.25">
      <c r="A5" s="245" t="s">
        <v>414</v>
      </c>
      <c r="B5" s="245"/>
      <c r="C5" s="245"/>
      <c r="D5" s="55"/>
      <c r="E5" s="55"/>
      <c r="F5" s="55"/>
      <c r="G5" s="55"/>
      <c r="H5" s="55"/>
      <c r="I5" s="55"/>
    </row>
    <row r="6" spans="1:9" ht="18.75" x14ac:dyDescent="0.25">
      <c r="A6" s="405"/>
      <c r="B6" s="405"/>
      <c r="C6" s="405"/>
      <c r="D6" s="53"/>
      <c r="E6" s="53"/>
      <c r="F6" s="53"/>
      <c r="G6" s="53"/>
      <c r="H6" s="53"/>
      <c r="I6" s="53"/>
    </row>
    <row r="7" spans="1:9" ht="18.75" x14ac:dyDescent="0.25">
      <c r="A7" s="408" t="str">
        <f>'2'!A7:C7</f>
        <v>O_15.27.0390</v>
      </c>
      <c r="B7" s="408"/>
      <c r="C7" s="408"/>
      <c r="D7" s="54"/>
      <c r="E7" s="54"/>
      <c r="F7" s="54"/>
      <c r="G7" s="54"/>
      <c r="H7" s="54"/>
      <c r="I7" s="54"/>
    </row>
    <row r="8" spans="1:9" x14ac:dyDescent="0.25">
      <c r="A8" s="245" t="s">
        <v>415</v>
      </c>
      <c r="B8" s="245"/>
      <c r="C8" s="245"/>
      <c r="D8" s="55"/>
      <c r="E8" s="55"/>
      <c r="F8" s="55"/>
      <c r="G8" s="55"/>
      <c r="H8" s="55"/>
      <c r="I8" s="55"/>
    </row>
    <row r="9" spans="1:9" ht="18.75" x14ac:dyDescent="0.25">
      <c r="A9" s="405"/>
      <c r="B9" s="405"/>
      <c r="C9" s="405"/>
      <c r="D9" s="56"/>
      <c r="E9" s="56"/>
      <c r="F9" s="56"/>
      <c r="G9" s="56"/>
      <c r="H9" s="56"/>
      <c r="I9" s="56"/>
    </row>
    <row r="10" spans="1:9" ht="18.75" x14ac:dyDescent="0.25">
      <c r="A10" s="250" t="str">
        <f>'2'!A10:C10</f>
        <v>Развитие каналов взаимодействия с клиентами в 2027 году, объект НМА 1 шт.</v>
      </c>
      <c r="B10" s="250"/>
      <c r="C10" s="250"/>
      <c r="D10" s="54"/>
      <c r="E10" s="54"/>
      <c r="F10" s="54"/>
      <c r="G10" s="54"/>
      <c r="H10" s="54"/>
      <c r="I10" s="54"/>
    </row>
    <row r="11" spans="1:9" x14ac:dyDescent="0.25">
      <c r="A11" s="245" t="s">
        <v>416</v>
      </c>
      <c r="B11" s="245"/>
      <c r="C11" s="245"/>
      <c r="D11" s="55"/>
      <c r="E11" s="55"/>
      <c r="F11" s="55"/>
      <c r="G11" s="55"/>
      <c r="H11" s="55"/>
      <c r="I11" s="55"/>
    </row>
    <row r="12" spans="1:9" x14ac:dyDescent="0.25">
      <c r="A12" s="405"/>
      <c r="B12" s="405"/>
      <c r="C12" s="405"/>
      <c r="D12" s="55"/>
      <c r="E12" s="55"/>
      <c r="F12" s="55"/>
      <c r="G12" s="55"/>
      <c r="H12" s="55"/>
      <c r="I12" s="55"/>
    </row>
    <row r="13" spans="1:9" ht="18.75" x14ac:dyDescent="0.3">
      <c r="A13" s="410" t="str">
        <f>'2'!A13:C13</f>
        <v>Год, в котором предоставляется информация: 2024 год</v>
      </c>
      <c r="B13" s="410"/>
      <c r="C13" s="410"/>
      <c r="D13" s="55"/>
      <c r="E13" s="55"/>
      <c r="F13" s="55"/>
      <c r="G13" s="55"/>
      <c r="H13" s="55"/>
      <c r="I13" s="55"/>
    </row>
    <row r="14" spans="1:9" ht="18.75" x14ac:dyDescent="0.3">
      <c r="A14" s="409"/>
      <c r="B14" s="409"/>
      <c r="C14" s="409"/>
      <c r="D14" s="55"/>
      <c r="E14" s="55"/>
      <c r="F14" s="55"/>
      <c r="G14" s="55"/>
      <c r="H14" s="55"/>
      <c r="I14" s="55"/>
    </row>
    <row r="15" spans="1:9" ht="18.75" x14ac:dyDescent="0.3">
      <c r="A15" s="407" t="s">
        <v>248</v>
      </c>
      <c r="B15" s="407"/>
      <c r="C15" s="407"/>
      <c r="D15" s="55"/>
      <c r="E15" s="55"/>
      <c r="F15" s="55"/>
      <c r="G15" s="55"/>
      <c r="H15" s="55"/>
      <c r="I15" s="55"/>
    </row>
    <row r="16" spans="1:9" x14ac:dyDescent="0.25">
      <c r="A16" s="406"/>
      <c r="B16" s="406"/>
      <c r="C16" s="406"/>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356</v>
      </c>
      <c r="C19" s="143">
        <f>'13'!D21</f>
        <v>0</v>
      </c>
    </row>
    <row r="20" spans="1:3" s="25" customFormat="1" x14ac:dyDescent="0.25">
      <c r="A20" s="123">
        <v>2</v>
      </c>
      <c r="B20" s="124" t="s">
        <v>169</v>
      </c>
      <c r="C20" s="200" t="s">
        <v>442</v>
      </c>
    </row>
    <row r="21" spans="1:3" s="25" customFormat="1" ht="75" x14ac:dyDescent="0.25">
      <c r="A21" s="123">
        <v>3</v>
      </c>
      <c r="B21" s="124" t="s">
        <v>357</v>
      </c>
      <c r="C21" s="201" t="s">
        <v>575</v>
      </c>
    </row>
    <row r="22" spans="1:3" s="25" customFormat="1" ht="30" x14ac:dyDescent="0.25">
      <c r="A22" s="123">
        <v>4</v>
      </c>
      <c r="B22" s="124" t="s">
        <v>358</v>
      </c>
      <c r="C22" s="202" t="s">
        <v>576</v>
      </c>
    </row>
    <row r="23" spans="1:3" s="25" customFormat="1" ht="30" x14ac:dyDescent="0.25">
      <c r="A23" s="123">
        <v>5</v>
      </c>
      <c r="B23" s="124" t="s">
        <v>359</v>
      </c>
      <c r="C23" s="200" t="s">
        <v>442</v>
      </c>
    </row>
    <row r="24" spans="1:3" s="25" customFormat="1" ht="30" x14ac:dyDescent="0.25">
      <c r="A24" s="123" t="s">
        <v>41</v>
      </c>
      <c r="B24" s="124" t="s">
        <v>360</v>
      </c>
      <c r="C24" s="200" t="s">
        <v>442</v>
      </c>
    </row>
    <row r="25" spans="1:3" s="25" customFormat="1" ht="30" x14ac:dyDescent="0.25">
      <c r="A25" s="123" t="s">
        <v>172</v>
      </c>
      <c r="B25" s="124" t="s">
        <v>361</v>
      </c>
      <c r="C25" s="200" t="s">
        <v>442</v>
      </c>
    </row>
    <row r="26" spans="1:3" s="25" customFormat="1" ht="30" x14ac:dyDescent="0.25">
      <c r="A26" s="123" t="s">
        <v>366</v>
      </c>
      <c r="B26" s="124" t="s">
        <v>362</v>
      </c>
      <c r="C26" s="200" t="s">
        <v>442</v>
      </c>
    </row>
    <row r="27" spans="1:3" s="25" customFormat="1" x14ac:dyDescent="0.25">
      <c r="A27" s="123" t="s">
        <v>367</v>
      </c>
      <c r="B27" s="124" t="s">
        <v>363</v>
      </c>
      <c r="C27" s="200" t="s">
        <v>442</v>
      </c>
    </row>
    <row r="28" spans="1:3" s="25" customFormat="1" x14ac:dyDescent="0.25">
      <c r="A28" s="123" t="s">
        <v>368</v>
      </c>
      <c r="B28" s="124" t="s">
        <v>364</v>
      </c>
      <c r="C28" s="200" t="s">
        <v>442</v>
      </c>
    </row>
    <row r="29" spans="1:3" s="25" customFormat="1" x14ac:dyDescent="0.25">
      <c r="A29" s="123" t="s">
        <v>369</v>
      </c>
      <c r="B29" s="124" t="s">
        <v>365</v>
      </c>
      <c r="C29" s="200" t="s">
        <v>442</v>
      </c>
    </row>
    <row r="30" spans="1:3" s="25" customFormat="1" ht="30" x14ac:dyDescent="0.25">
      <c r="A30" s="9" t="s">
        <v>370</v>
      </c>
      <c r="B30" s="10" t="s">
        <v>562</v>
      </c>
      <c r="C30" s="200" t="s">
        <v>442</v>
      </c>
    </row>
    <row r="31" spans="1:3" s="25" customFormat="1" ht="30" x14ac:dyDescent="0.25">
      <c r="A31" s="9" t="s">
        <v>372</v>
      </c>
      <c r="B31" s="10" t="s">
        <v>362</v>
      </c>
      <c r="C31" s="200" t="s">
        <v>442</v>
      </c>
    </row>
    <row r="32" spans="1:3" s="25" customFormat="1" x14ac:dyDescent="0.25">
      <c r="A32" s="9" t="s">
        <v>373</v>
      </c>
      <c r="B32" s="10" t="s">
        <v>363</v>
      </c>
      <c r="C32" s="200" t="s">
        <v>442</v>
      </c>
    </row>
    <row r="33" spans="1:3" s="25" customFormat="1" x14ac:dyDescent="0.25">
      <c r="A33" s="9" t="s">
        <v>374</v>
      </c>
      <c r="B33" s="10" t="s">
        <v>364</v>
      </c>
      <c r="C33" s="200" t="s">
        <v>442</v>
      </c>
    </row>
    <row r="34" spans="1:3" s="25" customFormat="1" x14ac:dyDescent="0.25">
      <c r="A34" s="9" t="s">
        <v>375</v>
      </c>
      <c r="B34" s="10" t="s">
        <v>365</v>
      </c>
      <c r="C34" s="200" t="s">
        <v>442</v>
      </c>
    </row>
    <row r="35" spans="1:3" s="25" customFormat="1" ht="45" x14ac:dyDescent="0.25">
      <c r="A35" s="123" t="s">
        <v>40</v>
      </c>
      <c r="B35" s="124" t="s">
        <v>376</v>
      </c>
      <c r="C35" s="200" t="s">
        <v>442</v>
      </c>
    </row>
    <row r="36" spans="1:3" s="25" customFormat="1" ht="30" x14ac:dyDescent="0.25">
      <c r="A36" s="123" t="s">
        <v>173</v>
      </c>
      <c r="B36" s="124" t="s">
        <v>361</v>
      </c>
      <c r="C36" s="200" t="s">
        <v>442</v>
      </c>
    </row>
    <row r="37" spans="1:3" s="25" customFormat="1" ht="30" x14ac:dyDescent="0.25">
      <c r="A37" s="123" t="s">
        <v>377</v>
      </c>
      <c r="B37" s="124" t="s">
        <v>378</v>
      </c>
      <c r="C37" s="200" t="s">
        <v>442</v>
      </c>
    </row>
    <row r="38" spans="1:3" s="25" customFormat="1" x14ac:dyDescent="0.25">
      <c r="A38" s="123" t="s">
        <v>379</v>
      </c>
      <c r="B38" s="124" t="s">
        <v>363</v>
      </c>
      <c r="C38" s="200" t="s">
        <v>442</v>
      </c>
    </row>
    <row r="39" spans="1:3" s="25" customFormat="1" x14ac:dyDescent="0.25">
      <c r="A39" s="123" t="s">
        <v>380</v>
      </c>
      <c r="B39" s="124" t="s">
        <v>364</v>
      </c>
      <c r="C39" s="200" t="s">
        <v>442</v>
      </c>
    </row>
    <row r="40" spans="1:3" s="25" customFormat="1" x14ac:dyDescent="0.25">
      <c r="A40" s="123" t="s">
        <v>381</v>
      </c>
      <c r="B40" s="124" t="s">
        <v>365</v>
      </c>
      <c r="C40" s="200" t="s">
        <v>442</v>
      </c>
    </row>
    <row r="41" spans="1:3" s="25" customFormat="1" ht="30" x14ac:dyDescent="0.25">
      <c r="A41" s="9" t="s">
        <v>443</v>
      </c>
      <c r="B41" s="10" t="s">
        <v>562</v>
      </c>
      <c r="C41" s="200" t="s">
        <v>442</v>
      </c>
    </row>
    <row r="42" spans="1:3" s="25" customFormat="1" ht="30" x14ac:dyDescent="0.25">
      <c r="A42" s="9" t="s">
        <v>444</v>
      </c>
      <c r="B42" s="10" t="s">
        <v>378</v>
      </c>
      <c r="C42" s="200" t="s">
        <v>442</v>
      </c>
    </row>
    <row r="43" spans="1:3" s="25" customFormat="1" x14ac:dyDescent="0.25">
      <c r="A43" s="9" t="s">
        <v>445</v>
      </c>
      <c r="B43" s="10" t="s">
        <v>363</v>
      </c>
      <c r="C43" s="200" t="s">
        <v>442</v>
      </c>
    </row>
    <row r="44" spans="1:3" s="25" customFormat="1" x14ac:dyDescent="0.25">
      <c r="A44" s="9" t="s">
        <v>446</v>
      </c>
      <c r="B44" s="10" t="s">
        <v>364</v>
      </c>
      <c r="C44" s="200" t="s">
        <v>442</v>
      </c>
    </row>
    <row r="45" spans="1:3" s="25" customFormat="1" x14ac:dyDescent="0.25">
      <c r="A45" s="9" t="s">
        <v>447</v>
      </c>
      <c r="B45" s="10" t="s">
        <v>365</v>
      </c>
      <c r="C45" s="200" t="s">
        <v>442</v>
      </c>
    </row>
    <row r="46" spans="1:3" s="25" customFormat="1" ht="30" x14ac:dyDescent="0.25">
      <c r="A46" s="123" t="s">
        <v>39</v>
      </c>
      <c r="B46" s="124" t="s">
        <v>382</v>
      </c>
      <c r="C46" s="200" t="s">
        <v>442</v>
      </c>
    </row>
    <row r="47" spans="1:3" s="25" customFormat="1" ht="30" x14ac:dyDescent="0.25">
      <c r="A47" s="123" t="s">
        <v>174</v>
      </c>
      <c r="B47" s="124" t="s">
        <v>361</v>
      </c>
      <c r="C47" s="200" t="s">
        <v>442</v>
      </c>
    </row>
    <row r="48" spans="1:3" s="25" customFormat="1" ht="30" x14ac:dyDescent="0.25">
      <c r="A48" s="123" t="s">
        <v>383</v>
      </c>
      <c r="B48" s="124" t="s">
        <v>378</v>
      </c>
      <c r="C48" s="200" t="s">
        <v>442</v>
      </c>
    </row>
    <row r="49" spans="1:3" s="25" customFormat="1" x14ac:dyDescent="0.25">
      <c r="A49" s="123" t="s">
        <v>384</v>
      </c>
      <c r="B49" s="124" t="s">
        <v>363</v>
      </c>
      <c r="C49" s="200" t="s">
        <v>442</v>
      </c>
    </row>
    <row r="50" spans="1:3" s="25" customFormat="1" x14ac:dyDescent="0.25">
      <c r="A50" s="123" t="s">
        <v>385</v>
      </c>
      <c r="B50" s="124" t="s">
        <v>364</v>
      </c>
      <c r="C50" s="200" t="s">
        <v>442</v>
      </c>
    </row>
    <row r="51" spans="1:3" s="25" customFormat="1" x14ac:dyDescent="0.25">
      <c r="A51" s="123" t="s">
        <v>386</v>
      </c>
      <c r="B51" s="124" t="s">
        <v>365</v>
      </c>
      <c r="C51" s="200" t="s">
        <v>442</v>
      </c>
    </row>
    <row r="52" spans="1:3" s="25" customFormat="1" ht="30" x14ac:dyDescent="0.25">
      <c r="A52" s="9" t="s">
        <v>387</v>
      </c>
      <c r="B52" s="10" t="s">
        <v>371</v>
      </c>
      <c r="C52" s="200" t="s">
        <v>442</v>
      </c>
    </row>
    <row r="53" spans="1:3" s="25" customFormat="1" ht="30" x14ac:dyDescent="0.25">
      <c r="A53" s="9" t="s">
        <v>388</v>
      </c>
      <c r="B53" s="10" t="s">
        <v>378</v>
      </c>
      <c r="C53" s="200" t="s">
        <v>442</v>
      </c>
    </row>
    <row r="54" spans="1:3" s="25" customFormat="1" x14ac:dyDescent="0.25">
      <c r="A54" s="9" t="s">
        <v>389</v>
      </c>
      <c r="B54" s="10" t="s">
        <v>363</v>
      </c>
      <c r="C54" s="200" t="s">
        <v>442</v>
      </c>
    </row>
    <row r="55" spans="1:3" s="25" customFormat="1" x14ac:dyDescent="0.25">
      <c r="A55" s="9" t="s">
        <v>390</v>
      </c>
      <c r="B55" s="10" t="s">
        <v>364</v>
      </c>
      <c r="C55" s="200" t="s">
        <v>442</v>
      </c>
    </row>
    <row r="56" spans="1:3" s="25" customFormat="1" x14ac:dyDescent="0.25">
      <c r="A56" s="9" t="s">
        <v>391</v>
      </c>
      <c r="B56" s="10" t="s">
        <v>365</v>
      </c>
      <c r="C56" s="200" t="s">
        <v>442</v>
      </c>
    </row>
    <row r="57" spans="1:3" s="25" customFormat="1" ht="45" x14ac:dyDescent="0.25">
      <c r="A57" s="123">
        <v>6</v>
      </c>
      <c r="B57" s="124" t="s">
        <v>392</v>
      </c>
      <c r="C57" s="200" t="s">
        <v>442</v>
      </c>
    </row>
    <row r="58" spans="1:3" s="25" customFormat="1" x14ac:dyDescent="0.25">
      <c r="A58" s="123" t="s">
        <v>152</v>
      </c>
      <c r="B58" s="124" t="s">
        <v>393</v>
      </c>
      <c r="C58" s="200" t="s">
        <v>442</v>
      </c>
    </row>
    <row r="59" spans="1:3" s="25" customFormat="1" x14ac:dyDescent="0.25">
      <c r="A59" s="123" t="s">
        <v>153</v>
      </c>
      <c r="B59" s="124" t="s">
        <v>394</v>
      </c>
      <c r="C59" s="200" t="s">
        <v>442</v>
      </c>
    </row>
    <row r="60" spans="1:3" s="25" customFormat="1" ht="30" x14ac:dyDescent="0.25">
      <c r="A60" s="123" t="s">
        <v>154</v>
      </c>
      <c r="B60" s="124" t="s">
        <v>395</v>
      </c>
      <c r="C60" s="200" t="s">
        <v>442</v>
      </c>
    </row>
    <row r="61" spans="1:3" s="25" customFormat="1" x14ac:dyDescent="0.25">
      <c r="A61" s="123" t="s">
        <v>155</v>
      </c>
      <c r="B61" s="124" t="s">
        <v>396</v>
      </c>
      <c r="C61" s="200" t="s">
        <v>442</v>
      </c>
    </row>
    <row r="62" spans="1:3" s="25" customFormat="1" x14ac:dyDescent="0.25">
      <c r="A62" s="123" t="s">
        <v>7</v>
      </c>
      <c r="B62" s="124" t="s">
        <v>397</v>
      </c>
      <c r="C62" s="200" t="s">
        <v>442</v>
      </c>
    </row>
    <row r="63" spans="1:3" s="25" customFormat="1" x14ac:dyDescent="0.25">
      <c r="A63" s="123">
        <v>8</v>
      </c>
      <c r="B63" s="124" t="s">
        <v>398</v>
      </c>
      <c r="C63" s="200" t="s">
        <v>442</v>
      </c>
    </row>
    <row r="64" spans="1:3" s="25" customFormat="1" x14ac:dyDescent="0.25">
      <c r="A64" s="123">
        <v>9</v>
      </c>
      <c r="B64" s="124" t="s">
        <v>399</v>
      </c>
      <c r="C64" s="200" t="s">
        <v>442</v>
      </c>
    </row>
    <row r="65" spans="1:3" s="25" customFormat="1" x14ac:dyDescent="0.25">
      <c r="A65" s="123">
        <v>10</v>
      </c>
      <c r="B65" s="124" t="s">
        <v>400</v>
      </c>
      <c r="C65" s="200" t="s">
        <v>442</v>
      </c>
    </row>
    <row r="66" spans="1:3" s="25" customFormat="1" ht="60" x14ac:dyDescent="0.25">
      <c r="A66" s="123">
        <v>11</v>
      </c>
      <c r="B66" s="124" t="s">
        <v>401</v>
      </c>
      <c r="C66" s="200" t="s">
        <v>442</v>
      </c>
    </row>
    <row r="67" spans="1:3" s="25" customFormat="1" x14ac:dyDescent="0.25">
      <c r="A67" s="123" t="s">
        <v>175</v>
      </c>
      <c r="B67" s="124" t="s">
        <v>68</v>
      </c>
      <c r="C67" s="200" t="s">
        <v>442</v>
      </c>
    </row>
    <row r="68" spans="1:3" s="25" customFormat="1" ht="30" x14ac:dyDescent="0.25">
      <c r="A68" s="123" t="s">
        <v>176</v>
      </c>
      <c r="B68" s="124" t="s">
        <v>402</v>
      </c>
      <c r="C68" s="200" t="s">
        <v>442</v>
      </c>
    </row>
    <row r="69" spans="1:3" s="25" customFormat="1" ht="30" x14ac:dyDescent="0.25">
      <c r="A69" s="9" t="s">
        <v>403</v>
      </c>
      <c r="B69" s="10" t="s">
        <v>404</v>
      </c>
      <c r="C69" s="200" t="s">
        <v>442</v>
      </c>
    </row>
    <row r="70" spans="1:3" s="25" customFormat="1" x14ac:dyDescent="0.25">
      <c r="A70" s="123" t="s">
        <v>177</v>
      </c>
      <c r="B70" s="124" t="s">
        <v>69</v>
      </c>
      <c r="C70" s="200" t="s">
        <v>442</v>
      </c>
    </row>
    <row r="71" spans="1:3" s="25" customFormat="1" ht="30" x14ac:dyDescent="0.25">
      <c r="A71" s="123" t="s">
        <v>178</v>
      </c>
      <c r="B71" s="124" t="s">
        <v>402</v>
      </c>
      <c r="C71" s="200" t="s">
        <v>442</v>
      </c>
    </row>
    <row r="72" spans="1:3" s="25" customFormat="1" ht="30" x14ac:dyDescent="0.25">
      <c r="A72" s="9" t="s">
        <v>405</v>
      </c>
      <c r="B72" s="10" t="s">
        <v>404</v>
      </c>
      <c r="C72" s="200" t="s">
        <v>442</v>
      </c>
    </row>
    <row r="73" spans="1:3" s="25" customFormat="1" x14ac:dyDescent="0.25">
      <c r="A73" s="123" t="s">
        <v>179</v>
      </c>
      <c r="B73" s="125" t="s">
        <v>70</v>
      </c>
      <c r="C73" s="200" t="s">
        <v>442</v>
      </c>
    </row>
    <row r="74" spans="1:3" s="25" customFormat="1" ht="30" x14ac:dyDescent="0.25">
      <c r="A74" s="123" t="s">
        <v>180</v>
      </c>
      <c r="B74" s="126" t="s">
        <v>402</v>
      </c>
      <c r="C74" s="200" t="s">
        <v>442</v>
      </c>
    </row>
    <row r="75" spans="1:3" s="25" customFormat="1" ht="30" x14ac:dyDescent="0.25">
      <c r="A75" s="9" t="s">
        <v>406</v>
      </c>
      <c r="B75" s="10" t="s">
        <v>404</v>
      </c>
      <c r="C75" s="200" t="s">
        <v>442</v>
      </c>
    </row>
    <row r="76" spans="1:3" s="25" customFormat="1" x14ac:dyDescent="0.25">
      <c r="A76" s="123" t="s">
        <v>181</v>
      </c>
      <c r="B76" s="125" t="s">
        <v>71</v>
      </c>
      <c r="C76" s="200" t="s">
        <v>442</v>
      </c>
    </row>
    <row r="77" spans="1:3" s="25" customFormat="1" ht="30" x14ac:dyDescent="0.25">
      <c r="A77" s="123" t="s">
        <v>182</v>
      </c>
      <c r="B77" s="124" t="s">
        <v>402</v>
      </c>
      <c r="C77" s="200" t="s">
        <v>442</v>
      </c>
    </row>
    <row r="78" spans="1:3" s="25" customFormat="1" ht="30" x14ac:dyDescent="0.25">
      <c r="A78" s="9" t="s">
        <v>407</v>
      </c>
      <c r="B78" s="134" t="s">
        <v>404</v>
      </c>
      <c r="C78" s="200" t="s">
        <v>442</v>
      </c>
    </row>
    <row r="79" spans="1:3" s="25" customFormat="1" x14ac:dyDescent="0.25">
      <c r="A79" s="123" t="s">
        <v>183</v>
      </c>
      <c r="B79" s="125" t="s">
        <v>72</v>
      </c>
      <c r="C79" s="200" t="s">
        <v>442</v>
      </c>
    </row>
    <row r="80" spans="1:3" s="25" customFormat="1" ht="30" x14ac:dyDescent="0.25">
      <c r="A80" s="123" t="s">
        <v>184</v>
      </c>
      <c r="B80" s="124" t="s">
        <v>402</v>
      </c>
      <c r="C80" s="200" t="s">
        <v>442</v>
      </c>
    </row>
    <row r="81" spans="1:3" s="25" customFormat="1" ht="30" x14ac:dyDescent="0.25">
      <c r="A81" s="9" t="s">
        <v>448</v>
      </c>
      <c r="B81" s="134" t="s">
        <v>404</v>
      </c>
      <c r="C81" s="200" t="s">
        <v>442</v>
      </c>
    </row>
    <row r="82" spans="1:3" s="25" customFormat="1" ht="300" x14ac:dyDescent="0.25">
      <c r="A82" s="123" t="s">
        <v>84</v>
      </c>
      <c r="B82" s="124" t="s">
        <v>408</v>
      </c>
      <c r="C82" s="200" t="s">
        <v>442</v>
      </c>
    </row>
    <row r="83" spans="1:3" s="25" customFormat="1" ht="45" x14ac:dyDescent="0.25">
      <c r="A83" s="123" t="s">
        <v>80</v>
      </c>
      <c r="B83" s="125" t="s">
        <v>170</v>
      </c>
      <c r="C83" s="200" t="s">
        <v>442</v>
      </c>
    </row>
    <row r="84" spans="1:3" s="25" customFormat="1" x14ac:dyDescent="0.25">
      <c r="A84" s="123" t="s">
        <v>185</v>
      </c>
      <c r="B84" s="127" t="s">
        <v>73</v>
      </c>
      <c r="C84" s="200" t="s">
        <v>442</v>
      </c>
    </row>
    <row r="85" spans="1:3" s="25" customFormat="1" x14ac:dyDescent="0.25">
      <c r="A85" s="123" t="s">
        <v>186</v>
      </c>
      <c r="B85" s="127" t="s">
        <v>74</v>
      </c>
      <c r="C85" s="200" t="s">
        <v>442</v>
      </c>
    </row>
    <row r="86" spans="1:3" s="25" customFormat="1" x14ac:dyDescent="0.25">
      <c r="A86" s="123" t="s">
        <v>85</v>
      </c>
      <c r="B86" s="128" t="s">
        <v>213</v>
      </c>
      <c r="C86" s="200" t="s">
        <v>442</v>
      </c>
    </row>
    <row r="87" spans="1:3" s="25" customFormat="1" x14ac:dyDescent="0.25">
      <c r="A87" s="123" t="s">
        <v>191</v>
      </c>
      <c r="B87" s="128" t="s">
        <v>187</v>
      </c>
      <c r="C87" s="200" t="s">
        <v>442</v>
      </c>
    </row>
    <row r="88" spans="1:3" s="25" customFormat="1" x14ac:dyDescent="0.25">
      <c r="A88" s="123" t="s">
        <v>192</v>
      </c>
      <c r="B88" s="128" t="s">
        <v>188</v>
      </c>
      <c r="C88" s="200" t="s">
        <v>442</v>
      </c>
    </row>
    <row r="89" spans="1:3" s="25" customFormat="1" x14ac:dyDescent="0.25">
      <c r="A89" s="123" t="s">
        <v>193</v>
      </c>
      <c r="B89" s="128" t="s">
        <v>189</v>
      </c>
      <c r="C89" s="200" t="s">
        <v>442</v>
      </c>
    </row>
    <row r="90" spans="1:3" s="25" customFormat="1" x14ac:dyDescent="0.25">
      <c r="A90" s="123" t="s">
        <v>194</v>
      </c>
      <c r="B90" s="128" t="s">
        <v>190</v>
      </c>
      <c r="C90" s="142" t="s">
        <v>564</v>
      </c>
    </row>
    <row r="91" spans="1:3" s="25" customFormat="1" x14ac:dyDescent="0.25">
      <c r="A91" s="123" t="s">
        <v>195</v>
      </c>
      <c r="B91" s="127" t="s">
        <v>196</v>
      </c>
      <c r="C91" s="142" t="s">
        <v>442</v>
      </c>
    </row>
    <row r="92" spans="1:3" s="25" customFormat="1" x14ac:dyDescent="0.25">
      <c r="A92" s="123" t="s">
        <v>198</v>
      </c>
      <c r="B92" s="129" t="s">
        <v>197</v>
      </c>
      <c r="C92" s="142" t="s">
        <v>442</v>
      </c>
    </row>
    <row r="93" spans="1:3" s="25" customFormat="1" x14ac:dyDescent="0.25">
      <c r="A93" s="123" t="s">
        <v>199</v>
      </c>
      <c r="B93" s="130" t="s">
        <v>75</v>
      </c>
      <c r="C93" s="142" t="s">
        <v>442</v>
      </c>
    </row>
    <row r="94" spans="1:3" s="25" customFormat="1" x14ac:dyDescent="0.25">
      <c r="A94" s="123" t="s">
        <v>200</v>
      </c>
      <c r="B94" s="130" t="s">
        <v>76</v>
      </c>
      <c r="C94" s="142" t="s">
        <v>442</v>
      </c>
    </row>
    <row r="95" spans="1:3" s="25" customFormat="1" x14ac:dyDescent="0.25">
      <c r="A95" s="123" t="s">
        <v>201</v>
      </c>
      <c r="B95" s="130" t="s">
        <v>202</v>
      </c>
      <c r="C95" s="142" t="s">
        <v>442</v>
      </c>
    </row>
    <row r="96" spans="1:3" s="25" customFormat="1" ht="60" x14ac:dyDescent="0.25">
      <c r="A96" s="123" t="s">
        <v>81</v>
      </c>
      <c r="B96" s="131" t="s">
        <v>171</v>
      </c>
      <c r="C96" s="142" t="str">
        <f>'3'!C30</f>
        <v>Инвестиции в объект не осуществлялись. Объект не принят к бухгалтерскому учёту</v>
      </c>
    </row>
    <row r="97" spans="1:3" s="25" customFormat="1" ht="90" x14ac:dyDescent="0.25">
      <c r="A97" s="123" t="s">
        <v>86</v>
      </c>
      <c r="B97" s="130" t="s">
        <v>435</v>
      </c>
      <c r="C97" s="142" t="str">
        <f>'[3]8. Общие сведения'!$B$69</f>
        <v>проблемы отсутствуют</v>
      </c>
    </row>
    <row r="98" spans="1:3" s="25" customFormat="1" x14ac:dyDescent="0.25">
      <c r="A98" s="123" t="s">
        <v>203</v>
      </c>
      <c r="B98" s="132" t="s">
        <v>409</v>
      </c>
      <c r="C98" s="142" t="s">
        <v>442</v>
      </c>
    </row>
    <row r="99" spans="1:3" s="25" customFormat="1" x14ac:dyDescent="0.25">
      <c r="A99" s="123" t="s">
        <v>204</v>
      </c>
      <c r="B99" s="132" t="s">
        <v>210</v>
      </c>
      <c r="C99" s="142" t="s">
        <v>442</v>
      </c>
    </row>
    <row r="100" spans="1:3" s="25" customFormat="1" x14ac:dyDescent="0.25">
      <c r="A100" s="123" t="s">
        <v>205</v>
      </c>
      <c r="B100" s="132" t="s">
        <v>211</v>
      </c>
      <c r="C100" s="142" t="s">
        <v>442</v>
      </c>
    </row>
    <row r="101" spans="1:3" s="25" customFormat="1" x14ac:dyDescent="0.25">
      <c r="A101" s="123" t="s">
        <v>206</v>
      </c>
      <c r="B101" s="132" t="s">
        <v>212</v>
      </c>
      <c r="C101" s="142" t="s">
        <v>442</v>
      </c>
    </row>
    <row r="102" spans="1:3" s="25" customFormat="1" x14ac:dyDescent="0.25">
      <c r="A102" s="123" t="s">
        <v>207</v>
      </c>
      <c r="B102" s="133" t="s">
        <v>208</v>
      </c>
      <c r="C102" s="142" t="s">
        <v>442</v>
      </c>
    </row>
    <row r="103" spans="1:3" ht="30" x14ac:dyDescent="0.25">
      <c r="A103" s="9" t="s">
        <v>209</v>
      </c>
      <c r="B103" s="135" t="s">
        <v>410</v>
      </c>
      <c r="C103" s="142" t="s">
        <v>442</v>
      </c>
    </row>
    <row r="104" spans="1:3" ht="30" x14ac:dyDescent="0.25">
      <c r="A104" s="9" t="s">
        <v>411</v>
      </c>
      <c r="B104" s="136" t="s">
        <v>412</v>
      </c>
      <c r="C104" s="142" t="s">
        <v>442</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A22:B104 D22:XFD104">
    <cfRule type="expression" dxfId="18" priority="15">
      <formula>CELL("защита",A1)</formula>
    </cfRule>
  </conditionalFormatting>
  <conditionalFormatting sqref="C19:C21">
    <cfRule type="expression" dxfId="17" priority="16">
      <formula>ISBLANK(C19)</formula>
    </cfRule>
  </conditionalFormatting>
  <conditionalFormatting sqref="C22 C90:C104">
    <cfRule type="expression" dxfId="16" priority="13">
      <formula>CELL("защита",C22)</formula>
    </cfRule>
  </conditionalFormatting>
  <conditionalFormatting sqref="C22 C90:C104">
    <cfRule type="expression" dxfId="15" priority="14">
      <formula>ISBLANK(C22)</formula>
    </cfRule>
  </conditionalFormatting>
  <conditionalFormatting sqref="C23:C89">
    <cfRule type="expression" dxfId="14" priority="1">
      <formula>CELL("защита",C23)</formula>
    </cfRule>
  </conditionalFormatting>
  <conditionalFormatting sqref="C23:C89">
    <cfRule type="expression" dxfId="13" priority="2">
      <formula>ISBLANK(C23)</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41"/>
      <c r="B1" s="241"/>
      <c r="C1" s="241"/>
      <c r="F1" s="58"/>
      <c r="G1" s="58"/>
    </row>
    <row r="2" spans="1:22" s="57" customFormat="1" ht="20.25" x14ac:dyDescent="0.3">
      <c r="A2" s="236" t="s">
        <v>413</v>
      </c>
      <c r="B2" s="236"/>
      <c r="C2" s="236"/>
      <c r="F2" s="58"/>
      <c r="G2" s="58"/>
      <c r="H2" s="59"/>
    </row>
    <row r="3" spans="1:22" s="57" customFormat="1" ht="18.75" x14ac:dyDescent="0.2">
      <c r="A3" s="237"/>
      <c r="B3" s="237"/>
      <c r="C3" s="237"/>
      <c r="D3" s="60"/>
      <c r="E3" s="60"/>
      <c r="F3" s="60"/>
      <c r="G3" s="60"/>
      <c r="H3" s="60"/>
      <c r="I3" s="53"/>
      <c r="J3" s="53"/>
      <c r="K3" s="53"/>
      <c r="L3" s="53"/>
      <c r="M3" s="53"/>
      <c r="N3" s="53"/>
      <c r="O3" s="53"/>
      <c r="P3" s="53"/>
      <c r="Q3" s="53"/>
      <c r="R3" s="53"/>
      <c r="S3" s="53"/>
      <c r="T3" s="53"/>
      <c r="U3" s="53"/>
      <c r="V3" s="53"/>
    </row>
    <row r="4" spans="1:22" s="57" customFormat="1" ht="18.75" x14ac:dyDescent="0.2">
      <c r="A4" s="246" t="str">
        <f>IF(ISBLANK('1'!A4:C4),CONCATENATE("На вкладке 1 файла заполните показатель"," '",'1'!A5:C5,"' "),'1'!A4:C4)</f>
        <v>Акционерное общество "Петербургская сбытовая компания"</v>
      </c>
      <c r="B4" s="246"/>
      <c r="C4" s="246"/>
      <c r="D4" s="54"/>
      <c r="E4" s="54"/>
      <c r="F4" s="54"/>
      <c r="G4" s="54"/>
      <c r="H4" s="54"/>
      <c r="I4" s="53"/>
      <c r="J4" s="53"/>
      <c r="K4" s="53"/>
      <c r="L4" s="53"/>
      <c r="M4" s="53"/>
      <c r="N4" s="53"/>
      <c r="O4" s="53"/>
      <c r="P4" s="53"/>
      <c r="Q4" s="53"/>
      <c r="R4" s="53"/>
      <c r="S4" s="53"/>
      <c r="T4" s="53"/>
      <c r="U4" s="53"/>
      <c r="V4" s="53"/>
    </row>
    <row r="5" spans="1:22" s="57" customFormat="1" ht="18.75" x14ac:dyDescent="0.2">
      <c r="A5" s="245" t="s">
        <v>414</v>
      </c>
      <c r="B5" s="245"/>
      <c r="C5" s="245"/>
      <c r="D5" s="55"/>
      <c r="E5" s="55"/>
      <c r="F5" s="55"/>
      <c r="G5" s="55"/>
      <c r="H5" s="55"/>
      <c r="I5" s="53"/>
      <c r="J5" s="53"/>
      <c r="K5" s="53"/>
      <c r="L5" s="53"/>
      <c r="M5" s="53"/>
      <c r="N5" s="53"/>
      <c r="O5" s="53"/>
      <c r="P5" s="53"/>
      <c r="Q5" s="53"/>
      <c r="R5" s="53"/>
      <c r="S5" s="53"/>
      <c r="T5" s="53"/>
      <c r="U5" s="53"/>
      <c r="V5" s="53"/>
    </row>
    <row r="6" spans="1:22" s="57" customFormat="1" ht="18.75" x14ac:dyDescent="0.2">
      <c r="A6" s="242"/>
      <c r="B6" s="242"/>
      <c r="C6" s="242"/>
      <c r="D6" s="60"/>
      <c r="E6" s="60"/>
      <c r="F6" s="60"/>
      <c r="G6" s="60"/>
      <c r="H6" s="60"/>
      <c r="I6" s="53"/>
      <c r="J6" s="53"/>
      <c r="K6" s="53"/>
      <c r="L6" s="53"/>
      <c r="M6" s="53"/>
      <c r="N6" s="53"/>
      <c r="O6" s="53"/>
      <c r="P6" s="53"/>
      <c r="Q6" s="53"/>
      <c r="R6" s="53"/>
      <c r="S6" s="53"/>
      <c r="T6" s="53"/>
      <c r="U6" s="53"/>
      <c r="V6" s="53"/>
    </row>
    <row r="7" spans="1:22" s="57" customFormat="1" ht="18.75" x14ac:dyDescent="0.2">
      <c r="A7" s="246" t="str">
        <f>IF(ISBLANK('1'!C13),CONCATENATE("В разделе 1 формы заполните показатель"," '",'1'!B13,"' "),'1'!C13)</f>
        <v>O_15.27.0390</v>
      </c>
      <c r="B7" s="246"/>
      <c r="C7" s="246"/>
      <c r="D7" s="54"/>
      <c r="E7" s="54"/>
      <c r="F7" s="54"/>
      <c r="G7" s="54"/>
      <c r="H7" s="54"/>
      <c r="I7" s="53"/>
      <c r="J7" s="53"/>
      <c r="K7" s="53"/>
      <c r="L7" s="53"/>
      <c r="M7" s="53"/>
      <c r="N7" s="53"/>
      <c r="O7" s="53"/>
      <c r="P7" s="53"/>
      <c r="Q7" s="53"/>
      <c r="R7" s="53"/>
      <c r="S7" s="53"/>
      <c r="T7" s="53"/>
      <c r="U7" s="53"/>
      <c r="V7" s="53"/>
    </row>
    <row r="8" spans="1:22" s="57" customFormat="1" ht="18.75" x14ac:dyDescent="0.2">
      <c r="A8" s="245" t="s">
        <v>415</v>
      </c>
      <c r="B8" s="245"/>
      <c r="C8" s="245"/>
      <c r="D8" s="55"/>
      <c r="E8" s="55"/>
      <c r="F8" s="55"/>
      <c r="G8" s="55"/>
      <c r="H8" s="55"/>
      <c r="I8" s="53"/>
      <c r="J8" s="53"/>
      <c r="K8" s="53"/>
      <c r="L8" s="53"/>
      <c r="M8" s="53"/>
      <c r="N8" s="53"/>
      <c r="O8" s="53"/>
      <c r="P8" s="53"/>
      <c r="Q8" s="53"/>
      <c r="R8" s="53"/>
      <c r="S8" s="53"/>
      <c r="T8" s="53"/>
      <c r="U8" s="53"/>
      <c r="V8" s="53"/>
    </row>
    <row r="9" spans="1:22" s="62" customFormat="1" ht="15.75" customHeight="1" x14ac:dyDescent="0.2">
      <c r="A9" s="243"/>
      <c r="B9" s="243"/>
      <c r="C9" s="243"/>
      <c r="D9" s="61"/>
      <c r="E9" s="61"/>
      <c r="F9" s="61"/>
      <c r="G9" s="61"/>
      <c r="H9" s="61"/>
      <c r="I9" s="61"/>
      <c r="J9" s="61"/>
      <c r="K9" s="61"/>
      <c r="L9" s="61"/>
      <c r="M9" s="61"/>
      <c r="N9" s="61"/>
      <c r="O9" s="61"/>
      <c r="P9" s="61"/>
      <c r="Q9" s="61"/>
      <c r="R9" s="61"/>
      <c r="S9" s="61"/>
      <c r="T9" s="61"/>
      <c r="U9" s="61"/>
      <c r="V9" s="61"/>
    </row>
    <row r="10" spans="1:22" s="63" customFormat="1" ht="24" customHeight="1" x14ac:dyDescent="0.2">
      <c r="A10" s="246" t="str">
        <f>IF(ISBLANK('1'!C14),CONCATENATE("В разделе 1 формы заполните показатель"," '",'1'!B14,"' "),'1'!C14)</f>
        <v>Развитие каналов взаимодействия с клиентами в 2027 году, объект НМА 1 шт.</v>
      </c>
      <c r="B10" s="246"/>
      <c r="C10" s="246"/>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5" t="s">
        <v>416</v>
      </c>
      <c r="B11" s="245"/>
      <c r="C11" s="245"/>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7"/>
      <c r="B12" s="237"/>
      <c r="C12" s="237"/>
      <c r="D12" s="64"/>
      <c r="E12" s="64"/>
      <c r="F12" s="64"/>
      <c r="G12" s="64"/>
      <c r="H12" s="64"/>
      <c r="I12" s="64"/>
      <c r="J12" s="64"/>
      <c r="K12" s="64"/>
      <c r="L12" s="64"/>
      <c r="M12" s="64"/>
      <c r="N12" s="64"/>
      <c r="O12" s="64"/>
      <c r="P12" s="64"/>
      <c r="Q12" s="64"/>
      <c r="R12" s="64"/>
      <c r="S12" s="64"/>
    </row>
    <row r="13" spans="1:22" s="63" customFormat="1" ht="36.75" customHeight="1"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4"/>
      <c r="C13" s="244"/>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1" t="s">
        <v>237</v>
      </c>
      <c r="B15" s="231"/>
      <c r="C15" s="231"/>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40"/>
      <c r="B16" s="240"/>
      <c r="C16" s="240"/>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441</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585</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586</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203" t="s">
        <v>441</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441</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565</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565</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441</v>
      </c>
      <c r="D31" s="6"/>
      <c r="E31" s="6"/>
      <c r="F31" s="6"/>
      <c r="G31" s="6"/>
      <c r="H31" s="6"/>
      <c r="I31" s="6"/>
      <c r="J31" s="6"/>
      <c r="K31" s="6"/>
      <c r="L31" s="6"/>
      <c r="M31" s="6"/>
      <c r="N31" s="6"/>
      <c r="O31" s="6"/>
      <c r="P31" s="6"/>
      <c r="Q31" s="6"/>
      <c r="R31" s="6"/>
      <c r="S31" s="6"/>
      <c r="T31" s="6"/>
      <c r="U31" s="6"/>
      <c r="V31" s="6"/>
    </row>
    <row r="32" spans="1:22" ht="110.25" x14ac:dyDescent="0.25">
      <c r="A32" s="99" t="s">
        <v>85</v>
      </c>
      <c r="B32" s="92" t="s">
        <v>437</v>
      </c>
      <c r="C32" s="4" t="s">
        <v>441</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565</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441</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441</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441</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1" t="s">
        <v>441</v>
      </c>
      <c r="D37" s="6"/>
      <c r="E37" s="6"/>
      <c r="F37" s="6"/>
      <c r="G37" s="6"/>
      <c r="H37" s="6"/>
      <c r="I37" s="6"/>
      <c r="J37" s="6"/>
      <c r="K37" s="6"/>
      <c r="L37" s="6"/>
      <c r="M37" s="6"/>
      <c r="N37" s="6"/>
      <c r="O37" s="6"/>
      <c r="P37" s="6"/>
      <c r="Q37" s="6"/>
      <c r="R37" s="6"/>
      <c r="S37" s="6"/>
      <c r="T37" s="6"/>
      <c r="U37" s="6"/>
      <c r="V37" s="6"/>
    </row>
    <row r="38" spans="1:22" ht="252" x14ac:dyDescent="0.25">
      <c r="A38" s="99">
        <v>20</v>
      </c>
      <c r="B38" s="93" t="s">
        <v>417</v>
      </c>
      <c r="C38" s="151"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18" priority="4">
      <formula>ISBLANK(C19)</formula>
    </cfRule>
  </conditionalFormatting>
  <conditionalFormatting sqref="A1:XFD1048576">
    <cfRule type="expression" dxfId="11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topLeftCell="B22" zoomScale="80" zoomScaleNormal="80" zoomScaleSheetLayoutView="80" workbookViewId="0">
      <selection activeCell="C25" sqref="C25"/>
    </sheetView>
  </sheetViews>
  <sheetFormatPr defaultColWidth="9.140625" defaultRowHeight="15" x14ac:dyDescent="0.25"/>
  <cols>
    <col min="1" max="1" width="6.140625" style="159" customWidth="1"/>
    <col min="2" max="2" width="53.5703125" style="159" customWidth="1"/>
    <col min="3" max="3" width="255.42578125"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1" s="152" customFormat="1" ht="18.75" x14ac:dyDescent="0.25">
      <c r="A1" s="248"/>
      <c r="B1" s="248"/>
      <c r="C1" s="248"/>
      <c r="E1" s="153"/>
      <c r="F1" s="153"/>
      <c r="G1" s="154"/>
    </row>
    <row r="2" spans="1:21" s="152" customFormat="1" ht="20.25" x14ac:dyDescent="0.25">
      <c r="A2" s="236" t="str">
        <f>'2'!A2:C2</f>
        <v>Паспорт инвестиционного проекта</v>
      </c>
      <c r="B2" s="236"/>
      <c r="C2" s="236"/>
      <c r="D2" s="53"/>
      <c r="E2" s="53"/>
      <c r="F2" s="53"/>
      <c r="G2" s="53"/>
      <c r="H2" s="53"/>
      <c r="I2" s="53"/>
      <c r="J2" s="53"/>
      <c r="K2" s="53"/>
      <c r="L2" s="53"/>
      <c r="M2" s="53"/>
      <c r="N2" s="53"/>
      <c r="O2" s="53"/>
      <c r="P2" s="53"/>
      <c r="Q2" s="53"/>
      <c r="R2" s="53"/>
      <c r="S2" s="53"/>
      <c r="T2" s="53"/>
      <c r="U2" s="53"/>
    </row>
    <row r="3" spans="1:21" s="152" customFormat="1" ht="18.75" x14ac:dyDescent="0.25">
      <c r="A3" s="242"/>
      <c r="B3" s="242"/>
      <c r="C3" s="242"/>
      <c r="D3" s="148"/>
      <c r="E3" s="148"/>
      <c r="F3" s="148"/>
      <c r="G3" s="148"/>
      <c r="H3" s="53"/>
      <c r="I3" s="53"/>
      <c r="J3" s="53"/>
      <c r="K3" s="53"/>
      <c r="L3" s="53"/>
      <c r="M3" s="53"/>
      <c r="N3" s="53"/>
      <c r="O3" s="53"/>
      <c r="P3" s="53"/>
      <c r="Q3" s="53"/>
      <c r="R3" s="53"/>
      <c r="S3" s="53"/>
      <c r="T3" s="53"/>
      <c r="U3" s="53"/>
    </row>
    <row r="4" spans="1:21" s="152"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54"/>
      <c r="E4" s="54"/>
      <c r="F4" s="54"/>
      <c r="G4" s="54"/>
      <c r="H4" s="53"/>
      <c r="I4" s="53"/>
      <c r="J4" s="53"/>
      <c r="K4" s="53"/>
      <c r="L4" s="53"/>
      <c r="M4" s="53"/>
      <c r="N4" s="53"/>
      <c r="O4" s="53"/>
      <c r="P4" s="53"/>
      <c r="Q4" s="53"/>
      <c r="R4" s="53"/>
      <c r="S4" s="53"/>
      <c r="T4" s="53"/>
      <c r="U4" s="53"/>
    </row>
    <row r="5" spans="1:21" s="152" customFormat="1" ht="18.75" x14ac:dyDescent="0.25">
      <c r="A5" s="232" t="s">
        <v>414</v>
      </c>
      <c r="B5" s="232"/>
      <c r="C5" s="232"/>
      <c r="D5" s="55"/>
      <c r="E5" s="55"/>
      <c r="F5" s="55"/>
      <c r="G5" s="55"/>
      <c r="H5" s="53"/>
      <c r="I5" s="53"/>
      <c r="J5" s="53"/>
      <c r="K5" s="53"/>
      <c r="L5" s="53"/>
      <c r="M5" s="53"/>
      <c r="N5" s="53"/>
      <c r="O5" s="53"/>
      <c r="P5" s="53"/>
      <c r="Q5" s="53"/>
      <c r="R5" s="53"/>
      <c r="S5" s="53"/>
      <c r="T5" s="53"/>
      <c r="U5" s="53"/>
    </row>
    <row r="6" spans="1:21" s="152" customFormat="1" ht="18.75" x14ac:dyDescent="0.25">
      <c r="A6" s="251"/>
      <c r="B6" s="251"/>
      <c r="C6" s="251"/>
      <c r="D6" s="148"/>
      <c r="E6" s="148"/>
      <c r="F6" s="148"/>
      <c r="G6" s="148"/>
      <c r="H6" s="53"/>
      <c r="I6" s="53"/>
      <c r="J6" s="53"/>
      <c r="K6" s="53"/>
      <c r="L6" s="53"/>
      <c r="M6" s="53"/>
      <c r="N6" s="53"/>
      <c r="O6" s="53"/>
      <c r="P6" s="53"/>
      <c r="Q6" s="53"/>
      <c r="R6" s="53"/>
      <c r="S6" s="53"/>
      <c r="T6" s="53"/>
      <c r="U6" s="53"/>
    </row>
    <row r="7" spans="1:21" s="152" customFormat="1" ht="18.75" x14ac:dyDescent="0.25">
      <c r="A7" s="250" t="str">
        <f>IF(ISBLANK('1'!C13),CONCATENATE("В разделе 1 формы заполните показатель"," '",'1'!B13,"' "),'1'!C13)</f>
        <v>O_15.27.0390</v>
      </c>
      <c r="B7" s="250"/>
      <c r="C7" s="250"/>
      <c r="D7" s="54"/>
      <c r="E7" s="54"/>
      <c r="F7" s="54"/>
      <c r="G7" s="54"/>
      <c r="H7" s="53"/>
      <c r="I7" s="53"/>
      <c r="J7" s="53"/>
      <c r="K7" s="53"/>
      <c r="L7" s="53"/>
      <c r="M7" s="53"/>
      <c r="N7" s="53"/>
      <c r="O7" s="53"/>
      <c r="P7" s="53"/>
      <c r="Q7" s="53"/>
      <c r="R7" s="53"/>
      <c r="S7" s="53"/>
      <c r="T7" s="53"/>
      <c r="U7" s="53"/>
    </row>
    <row r="8" spans="1:21" s="152" customFormat="1" ht="18.75" x14ac:dyDescent="0.25">
      <c r="A8" s="232" t="s">
        <v>415</v>
      </c>
      <c r="B8" s="232"/>
      <c r="C8" s="232"/>
      <c r="D8" s="55"/>
      <c r="E8" s="55"/>
      <c r="F8" s="55"/>
      <c r="G8" s="55"/>
      <c r="H8" s="53"/>
      <c r="I8" s="53"/>
      <c r="J8" s="53"/>
      <c r="K8" s="53"/>
      <c r="L8" s="53"/>
      <c r="M8" s="53"/>
      <c r="N8" s="53"/>
      <c r="O8" s="53"/>
      <c r="P8" s="53"/>
      <c r="Q8" s="53"/>
      <c r="R8" s="53"/>
      <c r="S8" s="53"/>
      <c r="T8" s="53"/>
      <c r="U8" s="53"/>
    </row>
    <row r="9" spans="1:21" s="155" customFormat="1" ht="18.75" x14ac:dyDescent="0.25">
      <c r="A9" s="251"/>
      <c r="B9" s="251"/>
      <c r="C9" s="251"/>
      <c r="D9" s="61"/>
      <c r="E9" s="61"/>
      <c r="F9" s="61"/>
      <c r="G9" s="61"/>
      <c r="H9" s="61"/>
      <c r="I9" s="61"/>
      <c r="J9" s="61"/>
      <c r="K9" s="61"/>
      <c r="L9" s="61"/>
      <c r="M9" s="61"/>
      <c r="N9" s="61"/>
      <c r="O9" s="61"/>
      <c r="P9" s="61"/>
      <c r="Q9" s="61"/>
      <c r="R9" s="61"/>
      <c r="S9" s="61"/>
      <c r="T9" s="61"/>
      <c r="U9" s="61"/>
    </row>
    <row r="10" spans="1:21" s="156" customFormat="1" ht="18.75" x14ac:dyDescent="0.25">
      <c r="A10" s="244" t="str">
        <f>IF(ISBLANK('1'!C14),CONCATENATE("В разделе 1 формы заполните показатель"," '",'1'!B14,"' "),'1'!C14)</f>
        <v>Развитие каналов взаимодействия с клиентами в 2027 году, объект НМА 1 шт.</v>
      </c>
      <c r="B10" s="244"/>
      <c r="C10" s="244"/>
      <c r="D10" s="54"/>
      <c r="E10" s="54"/>
      <c r="F10" s="54"/>
      <c r="G10" s="54"/>
      <c r="H10" s="54"/>
      <c r="I10" s="54"/>
      <c r="J10" s="54"/>
      <c r="K10" s="54"/>
      <c r="L10" s="54"/>
      <c r="M10" s="54"/>
      <c r="N10" s="54"/>
      <c r="O10" s="54"/>
      <c r="P10" s="54"/>
      <c r="Q10" s="54"/>
      <c r="R10" s="54"/>
      <c r="S10" s="54"/>
      <c r="T10" s="54"/>
      <c r="U10" s="54"/>
    </row>
    <row r="11" spans="1:21" s="156" customFormat="1" ht="15.75" x14ac:dyDescent="0.25">
      <c r="A11" s="232" t="s">
        <v>416</v>
      </c>
      <c r="B11" s="232"/>
      <c r="C11" s="232"/>
      <c r="D11" s="55"/>
      <c r="E11" s="55"/>
      <c r="F11" s="55"/>
      <c r="G11" s="55"/>
      <c r="H11" s="55"/>
      <c r="I11" s="55"/>
      <c r="J11" s="55"/>
      <c r="K11" s="55"/>
      <c r="L11" s="55"/>
      <c r="M11" s="55"/>
      <c r="N11" s="55"/>
      <c r="O11" s="55"/>
      <c r="P11" s="55"/>
      <c r="Q11" s="55"/>
      <c r="R11" s="55"/>
      <c r="S11" s="55"/>
      <c r="T11" s="55"/>
      <c r="U11" s="55"/>
    </row>
    <row r="12" spans="1:21" s="156" customFormat="1" ht="18.75" x14ac:dyDescent="0.25">
      <c r="A12" s="242"/>
      <c r="B12" s="242"/>
      <c r="C12" s="242"/>
      <c r="D12" s="64"/>
      <c r="E12" s="64"/>
      <c r="F12" s="64"/>
      <c r="G12" s="64"/>
      <c r="H12" s="64"/>
      <c r="I12" s="64"/>
      <c r="J12" s="64"/>
      <c r="K12" s="64"/>
      <c r="L12" s="64"/>
      <c r="M12" s="64"/>
      <c r="N12" s="64"/>
      <c r="O12" s="64"/>
      <c r="P12" s="64"/>
      <c r="Q12" s="64"/>
      <c r="R12" s="64"/>
    </row>
    <row r="13" spans="1:21" s="156" customFormat="1" ht="18.75"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65"/>
      <c r="E13" s="65"/>
      <c r="F13" s="65"/>
      <c r="G13" s="65"/>
      <c r="H13" s="65"/>
      <c r="I13" s="65"/>
      <c r="J13" s="65"/>
      <c r="K13" s="65"/>
      <c r="L13" s="65"/>
      <c r="M13" s="65"/>
      <c r="N13" s="65"/>
      <c r="O13" s="65"/>
      <c r="P13" s="65"/>
      <c r="Q13" s="65"/>
      <c r="R13" s="65"/>
      <c r="S13" s="65"/>
      <c r="T13" s="65"/>
      <c r="U13" s="65"/>
    </row>
    <row r="14" spans="1:21" s="156" customFormat="1" ht="18.75" x14ac:dyDescent="0.25">
      <c r="A14" s="249"/>
      <c r="B14" s="249"/>
      <c r="C14" s="249"/>
      <c r="D14" s="65"/>
      <c r="E14" s="65"/>
      <c r="F14" s="65"/>
      <c r="G14" s="65"/>
      <c r="H14" s="65"/>
      <c r="I14" s="65"/>
      <c r="J14" s="65"/>
      <c r="K14" s="65"/>
      <c r="L14" s="65"/>
      <c r="M14" s="65"/>
      <c r="N14" s="65"/>
      <c r="O14" s="65"/>
      <c r="P14" s="65"/>
      <c r="Q14" s="65"/>
      <c r="R14" s="65"/>
      <c r="S14" s="65"/>
      <c r="T14" s="65"/>
      <c r="U14" s="65"/>
    </row>
    <row r="15" spans="1:21" s="156" customFormat="1" ht="18.75" x14ac:dyDescent="0.25">
      <c r="A15" s="247" t="s">
        <v>238</v>
      </c>
      <c r="B15" s="247"/>
      <c r="C15" s="247"/>
      <c r="D15" s="65"/>
      <c r="E15" s="65"/>
      <c r="F15" s="65"/>
      <c r="G15" s="65"/>
      <c r="H15" s="65"/>
      <c r="I15" s="65"/>
      <c r="J15" s="65"/>
      <c r="K15" s="65"/>
      <c r="L15" s="65"/>
      <c r="M15" s="65"/>
      <c r="N15" s="65"/>
      <c r="O15" s="65"/>
      <c r="P15" s="65"/>
      <c r="Q15" s="65"/>
      <c r="R15" s="65"/>
      <c r="S15" s="65"/>
      <c r="T15" s="65"/>
      <c r="U15" s="65"/>
    </row>
    <row r="16" spans="1:21" s="156" customFormat="1" ht="18.75" x14ac:dyDescent="0.25">
      <c r="A16" s="240"/>
      <c r="B16" s="240"/>
      <c r="C16" s="240"/>
      <c r="D16" s="55"/>
      <c r="E16" s="55"/>
      <c r="F16" s="55"/>
      <c r="G16" s="55"/>
      <c r="H16" s="64"/>
      <c r="I16" s="64"/>
      <c r="J16" s="64"/>
      <c r="K16" s="64"/>
      <c r="L16" s="64"/>
      <c r="M16" s="64"/>
      <c r="N16" s="64"/>
      <c r="O16" s="64"/>
      <c r="P16" s="64"/>
      <c r="Q16" s="64"/>
      <c r="R16" s="64"/>
    </row>
    <row r="17" spans="1:21" s="156" customFormat="1" ht="31.5" x14ac:dyDescent="0.25">
      <c r="A17" s="147" t="s">
        <v>96</v>
      </c>
      <c r="B17" s="85" t="s">
        <v>17</v>
      </c>
      <c r="C17" s="147" t="s">
        <v>16</v>
      </c>
      <c r="D17" s="66"/>
      <c r="E17" s="66"/>
      <c r="F17" s="66"/>
      <c r="G17" s="66"/>
      <c r="H17" s="67"/>
      <c r="I17" s="67"/>
      <c r="J17" s="67"/>
      <c r="K17" s="67"/>
      <c r="L17" s="67"/>
      <c r="M17" s="67"/>
      <c r="N17" s="67"/>
      <c r="O17" s="67"/>
      <c r="P17" s="67"/>
      <c r="Q17" s="67"/>
      <c r="R17" s="67"/>
      <c r="S17" s="157"/>
      <c r="T17" s="157"/>
      <c r="U17" s="157"/>
    </row>
    <row r="18" spans="1:21" s="156" customFormat="1" ht="18.75" x14ac:dyDescent="0.25">
      <c r="A18" s="147">
        <v>1</v>
      </c>
      <c r="B18" s="85">
        <v>2</v>
      </c>
      <c r="C18" s="147">
        <v>3</v>
      </c>
      <c r="D18" s="66"/>
      <c r="E18" s="66"/>
      <c r="F18" s="66"/>
      <c r="G18" s="66"/>
      <c r="H18" s="67"/>
      <c r="I18" s="67"/>
      <c r="J18" s="67"/>
      <c r="K18" s="67"/>
      <c r="L18" s="67"/>
      <c r="M18" s="67"/>
      <c r="N18" s="67"/>
      <c r="O18" s="67"/>
      <c r="P18" s="67"/>
      <c r="Q18" s="67"/>
      <c r="R18" s="67"/>
      <c r="S18" s="157"/>
      <c r="T18" s="157"/>
      <c r="U18" s="157"/>
    </row>
    <row r="19" spans="1:21" s="156" customFormat="1" ht="31.5" customHeight="1" x14ac:dyDescent="0.25">
      <c r="A19" s="86">
        <v>1</v>
      </c>
      <c r="B19" s="92" t="s">
        <v>119</v>
      </c>
      <c r="C19" s="206" t="s">
        <v>572</v>
      </c>
      <c r="D19" s="66"/>
      <c r="E19" s="66"/>
      <c r="F19" s="66"/>
      <c r="G19" s="66"/>
      <c r="H19" s="67"/>
      <c r="I19" s="67"/>
      <c r="J19" s="67"/>
      <c r="K19" s="67"/>
      <c r="L19" s="67"/>
      <c r="M19" s="67"/>
      <c r="N19" s="67"/>
      <c r="O19" s="67"/>
      <c r="P19" s="67"/>
      <c r="Q19" s="67"/>
      <c r="R19" s="67"/>
      <c r="S19" s="157"/>
      <c r="T19" s="157"/>
      <c r="U19" s="157"/>
    </row>
    <row r="20" spans="1:21" s="156" customFormat="1" ht="51.75" customHeight="1" x14ac:dyDescent="0.25">
      <c r="A20" s="86">
        <v>2</v>
      </c>
      <c r="B20" s="94" t="s">
        <v>107</v>
      </c>
      <c r="C20" s="211" t="s">
        <v>569</v>
      </c>
      <c r="D20" s="66"/>
      <c r="E20" s="66"/>
      <c r="F20" s="66"/>
      <c r="G20" s="66"/>
      <c r="H20" s="67"/>
      <c r="I20" s="67"/>
      <c r="J20" s="67"/>
      <c r="K20" s="67"/>
      <c r="L20" s="67"/>
      <c r="M20" s="67"/>
      <c r="N20" s="67"/>
      <c r="O20" s="67"/>
      <c r="P20" s="67"/>
      <c r="Q20" s="67"/>
      <c r="R20" s="67"/>
      <c r="S20" s="157"/>
      <c r="T20" s="157"/>
      <c r="U20" s="157"/>
    </row>
    <row r="21" spans="1:21" s="156" customFormat="1" ht="199.5" customHeight="1" x14ac:dyDescent="0.25">
      <c r="A21" s="86">
        <v>3</v>
      </c>
      <c r="B21" s="95" t="s">
        <v>90</v>
      </c>
      <c r="C21" s="211" t="s">
        <v>570</v>
      </c>
      <c r="D21" s="66"/>
      <c r="E21" s="66"/>
      <c r="F21" s="67"/>
      <c r="G21" s="67"/>
      <c r="H21" s="67"/>
      <c r="I21" s="67"/>
      <c r="J21" s="67"/>
      <c r="K21" s="67"/>
      <c r="L21" s="67"/>
      <c r="M21" s="67"/>
      <c r="N21" s="67"/>
      <c r="O21" s="67"/>
      <c r="P21" s="67"/>
      <c r="Q21" s="157"/>
      <c r="R21" s="157"/>
      <c r="S21" s="157"/>
      <c r="T21" s="157"/>
      <c r="U21" s="157"/>
    </row>
    <row r="22" spans="1:21" ht="157.5" customHeight="1" x14ac:dyDescent="0.25">
      <c r="A22" s="86">
        <v>4</v>
      </c>
      <c r="B22" s="94" t="s">
        <v>11</v>
      </c>
      <c r="C22" s="3" t="s">
        <v>568</v>
      </c>
      <c r="D22" s="158"/>
      <c r="E22" s="158"/>
      <c r="F22" s="158"/>
      <c r="G22" s="158"/>
      <c r="H22" s="158"/>
      <c r="I22" s="158"/>
      <c r="J22" s="158"/>
      <c r="K22" s="158"/>
      <c r="L22" s="158"/>
      <c r="M22" s="158"/>
      <c r="N22" s="158"/>
      <c r="O22" s="158"/>
      <c r="P22" s="158"/>
      <c r="Q22" s="158"/>
      <c r="R22" s="158"/>
      <c r="S22" s="158"/>
      <c r="T22" s="158"/>
      <c r="U22" s="158"/>
    </row>
    <row r="23" spans="1:21" ht="304.5" customHeight="1" x14ac:dyDescent="0.25">
      <c r="A23" s="86">
        <v>5</v>
      </c>
      <c r="B23" s="94" t="s">
        <v>438</v>
      </c>
      <c r="C23" s="212" t="s">
        <v>567</v>
      </c>
      <c r="D23" s="158"/>
      <c r="E23" s="158"/>
      <c r="F23" s="158"/>
      <c r="G23" s="158"/>
      <c r="H23" s="158"/>
      <c r="I23" s="158"/>
      <c r="J23" s="158"/>
      <c r="K23" s="158"/>
      <c r="L23" s="158"/>
      <c r="M23" s="158"/>
      <c r="N23" s="158"/>
      <c r="O23" s="158"/>
      <c r="P23" s="158"/>
      <c r="Q23" s="158"/>
      <c r="R23" s="158"/>
      <c r="S23" s="158"/>
      <c r="T23" s="158"/>
      <c r="U23" s="158"/>
    </row>
    <row r="24" spans="1:21" ht="76.5" customHeight="1" x14ac:dyDescent="0.25">
      <c r="A24" s="86">
        <v>6</v>
      </c>
      <c r="B24" s="94" t="s">
        <v>95</v>
      </c>
      <c r="C24" s="3" t="s">
        <v>584</v>
      </c>
      <c r="D24" s="158"/>
      <c r="E24" s="158"/>
      <c r="F24" s="158"/>
      <c r="G24" s="158"/>
      <c r="H24" s="158"/>
      <c r="I24" s="158"/>
      <c r="J24" s="158"/>
      <c r="K24" s="158"/>
      <c r="L24" s="158"/>
      <c r="M24" s="158"/>
      <c r="N24" s="158"/>
      <c r="O24" s="158"/>
      <c r="P24" s="158"/>
      <c r="Q24" s="158"/>
      <c r="R24" s="158"/>
      <c r="S24" s="158"/>
      <c r="T24" s="158"/>
      <c r="U24" s="158"/>
    </row>
    <row r="25" spans="1:21" ht="31.5" x14ac:dyDescent="0.25">
      <c r="A25" s="86">
        <v>7</v>
      </c>
      <c r="B25" s="94" t="s">
        <v>66</v>
      </c>
      <c r="C25" s="3" t="s">
        <v>573</v>
      </c>
      <c r="D25" s="158"/>
      <c r="E25" s="158"/>
      <c r="F25" s="158"/>
      <c r="G25" s="158"/>
      <c r="H25" s="158"/>
      <c r="I25" s="158"/>
      <c r="J25" s="158"/>
      <c r="K25" s="158"/>
      <c r="L25" s="158"/>
      <c r="M25" s="158"/>
      <c r="N25" s="158"/>
      <c r="O25" s="158"/>
      <c r="P25" s="158"/>
      <c r="Q25" s="158"/>
      <c r="R25" s="158"/>
      <c r="S25" s="158"/>
      <c r="T25" s="158"/>
      <c r="U25" s="158"/>
    </row>
    <row r="26" spans="1:21" ht="148.5" customHeight="1" x14ac:dyDescent="0.25">
      <c r="A26" s="86">
        <v>8</v>
      </c>
      <c r="B26" s="94" t="s">
        <v>121</v>
      </c>
      <c r="C26" s="212" t="s">
        <v>571</v>
      </c>
      <c r="D26" s="158"/>
      <c r="E26" s="158"/>
      <c r="F26" s="158"/>
      <c r="G26" s="158"/>
      <c r="H26" s="158"/>
      <c r="I26" s="158"/>
      <c r="J26" s="158"/>
      <c r="K26" s="158"/>
      <c r="L26" s="158"/>
      <c r="M26" s="158"/>
      <c r="N26" s="158"/>
      <c r="O26" s="158"/>
      <c r="P26" s="158"/>
      <c r="Q26" s="158"/>
      <c r="R26" s="158"/>
      <c r="S26" s="158"/>
      <c r="T26" s="158"/>
      <c r="U26" s="158"/>
    </row>
    <row r="27" spans="1:21" ht="15.75" x14ac:dyDescent="0.25">
      <c r="A27" s="86">
        <v>9</v>
      </c>
      <c r="B27" s="94" t="s">
        <v>8</v>
      </c>
      <c r="C27" s="4" t="s">
        <v>579</v>
      </c>
      <c r="D27" s="158"/>
      <c r="E27" s="158"/>
      <c r="F27" s="158"/>
      <c r="G27" s="158"/>
      <c r="H27" s="158"/>
      <c r="I27" s="158"/>
      <c r="J27" s="158"/>
      <c r="K27" s="158"/>
      <c r="L27" s="158"/>
      <c r="M27" s="158"/>
      <c r="N27" s="158"/>
      <c r="O27" s="158"/>
      <c r="P27" s="158"/>
      <c r="Q27" s="158"/>
      <c r="R27" s="158"/>
      <c r="S27" s="158"/>
      <c r="T27" s="158"/>
      <c r="U27" s="158"/>
    </row>
    <row r="28" spans="1:21" ht="63" x14ac:dyDescent="0.25">
      <c r="A28" s="86">
        <v>10</v>
      </c>
      <c r="B28" s="96" t="s">
        <v>252</v>
      </c>
      <c r="C28" s="4" t="s">
        <v>441</v>
      </c>
      <c r="D28" s="158"/>
      <c r="E28" s="158"/>
      <c r="F28" s="158"/>
      <c r="G28" s="158"/>
      <c r="H28" s="158"/>
      <c r="I28" s="158"/>
      <c r="J28" s="158"/>
      <c r="K28" s="158"/>
      <c r="L28" s="158"/>
      <c r="M28" s="158"/>
      <c r="N28" s="158"/>
      <c r="O28" s="158"/>
      <c r="P28" s="158"/>
      <c r="Q28" s="158"/>
      <c r="R28" s="158"/>
      <c r="S28" s="158"/>
      <c r="T28" s="158"/>
      <c r="U28" s="158"/>
    </row>
    <row r="29" spans="1:21" ht="63" x14ac:dyDescent="0.25">
      <c r="A29" s="86">
        <v>11</v>
      </c>
      <c r="B29" s="96" t="s">
        <v>253</v>
      </c>
      <c r="C29" s="4" t="s">
        <v>579</v>
      </c>
      <c r="D29" s="158"/>
      <c r="E29" s="158"/>
      <c r="F29" s="158"/>
      <c r="G29" s="158"/>
      <c r="H29" s="158"/>
      <c r="I29" s="158"/>
      <c r="J29" s="158"/>
      <c r="K29" s="158"/>
      <c r="L29" s="158"/>
      <c r="M29" s="158"/>
      <c r="N29" s="158"/>
      <c r="O29" s="158"/>
      <c r="P29" s="158"/>
      <c r="Q29" s="158"/>
      <c r="R29" s="158"/>
      <c r="S29" s="158"/>
      <c r="T29" s="158"/>
      <c r="U29" s="158"/>
    </row>
    <row r="30" spans="1:21" ht="31.5" x14ac:dyDescent="0.25">
      <c r="A30" s="86">
        <v>12</v>
      </c>
      <c r="B30" s="97" t="s">
        <v>5</v>
      </c>
      <c r="C30" s="4" t="s">
        <v>574</v>
      </c>
      <c r="D30" s="158"/>
      <c r="E30" s="158"/>
      <c r="F30" s="158"/>
      <c r="G30" s="158"/>
      <c r="H30" s="158"/>
      <c r="I30" s="158"/>
      <c r="J30" s="158"/>
      <c r="K30" s="158"/>
      <c r="L30" s="158"/>
      <c r="M30" s="158"/>
      <c r="N30" s="158"/>
      <c r="O30" s="158"/>
      <c r="P30" s="158"/>
      <c r="Q30" s="158"/>
      <c r="R30" s="158"/>
      <c r="S30" s="158"/>
      <c r="T30" s="158"/>
      <c r="U30" s="158"/>
    </row>
    <row r="31" spans="1:21" ht="47.25" x14ac:dyDescent="0.25">
      <c r="A31" s="86">
        <v>13</v>
      </c>
      <c r="B31" s="96" t="s">
        <v>254</v>
      </c>
      <c r="C31" s="4" t="s">
        <v>441</v>
      </c>
      <c r="D31" s="158"/>
      <c r="E31" s="158"/>
      <c r="F31" s="158"/>
      <c r="G31" s="158"/>
      <c r="H31" s="158"/>
      <c r="I31" s="158"/>
      <c r="J31" s="158"/>
      <c r="K31" s="158"/>
      <c r="L31" s="158"/>
      <c r="M31" s="158"/>
      <c r="N31" s="158"/>
      <c r="O31" s="158"/>
      <c r="P31" s="158"/>
      <c r="Q31" s="158"/>
      <c r="R31" s="158"/>
      <c r="S31" s="158"/>
      <c r="T31" s="158"/>
      <c r="U31" s="158"/>
    </row>
    <row r="32" spans="1:21" ht="78.75" x14ac:dyDescent="0.25">
      <c r="A32" s="86">
        <v>14</v>
      </c>
      <c r="B32" s="96" t="s">
        <v>255</v>
      </c>
      <c r="C32" s="151" t="s">
        <v>441</v>
      </c>
      <c r="D32" s="158"/>
      <c r="E32" s="158"/>
      <c r="F32" s="158"/>
      <c r="G32" s="158"/>
      <c r="H32" s="158"/>
      <c r="I32" s="158"/>
      <c r="J32" s="158"/>
      <c r="K32" s="158"/>
      <c r="L32" s="158"/>
      <c r="M32" s="158"/>
      <c r="N32" s="158"/>
      <c r="O32" s="158"/>
      <c r="P32" s="158"/>
      <c r="Q32" s="158"/>
      <c r="R32" s="158"/>
      <c r="S32" s="158"/>
      <c r="T32" s="158"/>
      <c r="U32" s="158"/>
    </row>
    <row r="33" spans="1:21" ht="78.75" x14ac:dyDescent="0.25">
      <c r="A33" s="86">
        <v>15</v>
      </c>
      <c r="B33" s="96" t="s">
        <v>256</v>
      </c>
      <c r="C33" s="151" t="s">
        <v>441</v>
      </c>
      <c r="D33" s="158"/>
      <c r="E33" s="158"/>
      <c r="F33" s="158"/>
      <c r="G33" s="158"/>
      <c r="H33" s="158"/>
      <c r="I33" s="158"/>
      <c r="J33" s="158"/>
      <c r="K33" s="158"/>
      <c r="L33" s="158"/>
      <c r="M33" s="158"/>
      <c r="N33" s="158"/>
      <c r="O33" s="158"/>
      <c r="P33" s="158"/>
      <c r="Q33" s="158"/>
      <c r="R33" s="158"/>
      <c r="S33" s="158"/>
      <c r="T33" s="158"/>
      <c r="U33" s="158"/>
    </row>
    <row r="34" spans="1:21" ht="94.5" x14ac:dyDescent="0.25">
      <c r="A34" s="86">
        <v>16</v>
      </c>
      <c r="B34" s="96" t="s">
        <v>257</v>
      </c>
      <c r="C34" s="151" t="s">
        <v>441</v>
      </c>
      <c r="D34" s="158"/>
      <c r="E34" s="158"/>
      <c r="F34" s="158"/>
      <c r="G34" s="158"/>
      <c r="H34" s="158"/>
      <c r="I34" s="158"/>
      <c r="J34" s="158"/>
      <c r="K34" s="158"/>
      <c r="L34" s="158"/>
      <c r="M34" s="158"/>
      <c r="N34" s="158"/>
      <c r="O34" s="158"/>
      <c r="P34" s="158"/>
      <c r="Q34" s="158"/>
      <c r="R34" s="158"/>
      <c r="S34" s="158"/>
      <c r="T34" s="158"/>
      <c r="U34" s="158"/>
    </row>
    <row r="35" spans="1:21" ht="94.5" x14ac:dyDescent="0.25">
      <c r="A35" s="86">
        <v>17</v>
      </c>
      <c r="B35" s="96" t="s">
        <v>258</v>
      </c>
      <c r="C35" s="151" t="s">
        <v>441</v>
      </c>
      <c r="D35" s="158"/>
      <c r="E35" s="158"/>
      <c r="F35" s="158"/>
      <c r="G35" s="158"/>
      <c r="H35" s="158"/>
      <c r="I35" s="158"/>
      <c r="J35" s="158"/>
      <c r="K35" s="158"/>
      <c r="L35" s="158"/>
      <c r="M35" s="158"/>
      <c r="N35" s="158"/>
      <c r="O35" s="158"/>
      <c r="P35" s="158"/>
      <c r="Q35" s="158"/>
      <c r="R35" s="158"/>
      <c r="S35" s="158"/>
      <c r="T35" s="158"/>
      <c r="U35" s="158"/>
    </row>
    <row r="36" spans="1:21" ht="110.25" x14ac:dyDescent="0.25">
      <c r="A36" s="86">
        <v>18</v>
      </c>
      <c r="B36" s="96" t="s">
        <v>259</v>
      </c>
      <c r="C36" s="151" t="s">
        <v>441</v>
      </c>
      <c r="D36" s="158"/>
      <c r="E36" s="158"/>
      <c r="F36" s="158"/>
      <c r="G36" s="158"/>
      <c r="H36" s="158"/>
      <c r="I36" s="158"/>
      <c r="J36" s="158"/>
      <c r="K36" s="158"/>
      <c r="L36" s="158"/>
      <c r="M36" s="158"/>
      <c r="N36" s="158"/>
      <c r="O36" s="158"/>
      <c r="P36" s="158"/>
      <c r="Q36" s="158"/>
      <c r="R36" s="158"/>
      <c r="S36" s="158"/>
      <c r="T36" s="158"/>
      <c r="U36" s="158"/>
    </row>
    <row r="37" spans="1:21" ht="110.25" x14ac:dyDescent="0.25">
      <c r="A37" s="86">
        <v>19</v>
      </c>
      <c r="B37" s="96" t="s">
        <v>260</v>
      </c>
      <c r="C37" s="151" t="s">
        <v>441</v>
      </c>
      <c r="D37" s="158"/>
      <c r="E37" s="158"/>
      <c r="F37" s="158"/>
      <c r="G37" s="158"/>
      <c r="H37" s="158"/>
      <c r="I37" s="158"/>
      <c r="J37" s="158"/>
      <c r="K37" s="158"/>
      <c r="L37" s="158"/>
      <c r="M37" s="158"/>
      <c r="N37" s="158"/>
      <c r="O37" s="158"/>
      <c r="P37" s="158"/>
      <c r="Q37" s="158"/>
      <c r="R37" s="158"/>
      <c r="S37" s="158"/>
      <c r="T37" s="158"/>
      <c r="U37" s="158"/>
    </row>
    <row r="38" spans="1:21" ht="94.5" x14ac:dyDescent="0.25">
      <c r="A38" s="86">
        <v>20</v>
      </c>
      <c r="B38" s="96" t="s">
        <v>261</v>
      </c>
      <c r="C38" s="151" t="s">
        <v>441</v>
      </c>
      <c r="D38" s="158"/>
      <c r="E38" s="158"/>
      <c r="F38" s="158"/>
      <c r="G38" s="158"/>
      <c r="H38" s="158"/>
      <c r="I38" s="158"/>
      <c r="J38" s="158"/>
      <c r="K38" s="158"/>
      <c r="L38" s="158"/>
      <c r="M38" s="158"/>
      <c r="N38" s="158"/>
      <c r="O38" s="158"/>
      <c r="P38" s="158"/>
      <c r="Q38" s="158"/>
      <c r="R38" s="158"/>
      <c r="S38" s="158"/>
      <c r="T38" s="158"/>
      <c r="U38" s="158"/>
    </row>
    <row r="39" spans="1:21" ht="94.5" x14ac:dyDescent="0.25">
      <c r="A39" s="86">
        <v>21</v>
      </c>
      <c r="B39" s="96" t="s">
        <v>262</v>
      </c>
      <c r="C39" s="151" t="s">
        <v>441</v>
      </c>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row r="383" spans="1:21" x14ac:dyDescent="0.25">
      <c r="A383" s="158"/>
      <c r="B383" s="158"/>
      <c r="C383" s="158"/>
      <c r="D383" s="158"/>
      <c r="E383" s="158"/>
      <c r="F383" s="158"/>
      <c r="G383" s="158"/>
      <c r="H383" s="158"/>
      <c r="I383" s="158"/>
      <c r="J383" s="158"/>
      <c r="K383" s="158"/>
      <c r="L383" s="158"/>
      <c r="M383" s="158"/>
      <c r="N383" s="158"/>
      <c r="O383" s="158"/>
      <c r="P383" s="158"/>
      <c r="Q383" s="158"/>
      <c r="R383" s="158"/>
      <c r="S383" s="158"/>
      <c r="T383" s="158"/>
      <c r="U383" s="158"/>
    </row>
    <row r="384" spans="1:21" x14ac:dyDescent="0.25">
      <c r="A384" s="158"/>
      <c r="B384" s="158"/>
      <c r="C384" s="158"/>
      <c r="D384" s="158"/>
      <c r="E384" s="158"/>
      <c r="F384" s="158"/>
      <c r="G384" s="158"/>
      <c r="H384" s="158"/>
      <c r="I384" s="158"/>
      <c r="J384" s="158"/>
      <c r="K384" s="158"/>
      <c r="L384" s="158"/>
      <c r="M384" s="158"/>
      <c r="N384" s="158"/>
      <c r="O384" s="158"/>
      <c r="P384" s="158"/>
      <c r="Q384" s="158"/>
      <c r="R384" s="158"/>
      <c r="S384" s="158"/>
      <c r="T384" s="158"/>
      <c r="U384" s="158"/>
    </row>
    <row r="385" spans="1:21" x14ac:dyDescent="0.25">
      <c r="A385" s="158"/>
      <c r="B385" s="158"/>
      <c r="C385" s="158"/>
      <c r="D385" s="158"/>
      <c r="E385" s="158"/>
      <c r="F385" s="158"/>
      <c r="G385" s="158"/>
      <c r="H385" s="158"/>
      <c r="I385" s="158"/>
      <c r="J385" s="158"/>
      <c r="K385" s="158"/>
      <c r="L385" s="158"/>
      <c r="M385" s="158"/>
      <c r="N385" s="158"/>
      <c r="O385" s="158"/>
      <c r="P385" s="158"/>
      <c r="Q385" s="158"/>
      <c r="R385" s="158"/>
      <c r="S385" s="158"/>
      <c r="T385" s="158"/>
      <c r="U385" s="158"/>
    </row>
    <row r="386" spans="1:21" x14ac:dyDescent="0.25">
      <c r="A386" s="158"/>
      <c r="B386" s="158"/>
      <c r="C386" s="158"/>
      <c r="D386" s="158"/>
      <c r="E386" s="158"/>
      <c r="F386" s="158"/>
      <c r="G386" s="158"/>
      <c r="H386" s="158"/>
      <c r="I386" s="158"/>
      <c r="J386" s="158"/>
      <c r="K386" s="158"/>
      <c r="L386" s="158"/>
      <c r="M386" s="158"/>
      <c r="N386" s="158"/>
      <c r="O386" s="158"/>
      <c r="P386" s="158"/>
      <c r="Q386" s="158"/>
      <c r="R386" s="158"/>
      <c r="S386" s="158"/>
      <c r="T386" s="158"/>
      <c r="U386" s="15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39 C20:C23">
    <cfRule type="expression" dxfId="116" priority="8">
      <formula>ISBLANK(C20)</formula>
    </cfRule>
  </conditionalFormatting>
  <conditionalFormatting sqref="A24:B24 D24:XFD24 A1:XFD18 A19:B19 D19:XFD19 A25:XFD1048576 A20:XFD23">
    <cfRule type="expression" dxfId="115" priority="7">
      <formula>CELL("защита",A1)</formula>
    </cfRule>
  </conditionalFormatting>
  <conditionalFormatting sqref="C24">
    <cfRule type="expression" dxfId="114" priority="4">
      <formula>ISBLANK(C24)</formula>
    </cfRule>
  </conditionalFormatting>
  <conditionalFormatting sqref="C24">
    <cfRule type="expression" dxfId="113" priority="3">
      <formula>CELL("защита",C24)</formula>
    </cfRule>
  </conditionalFormatting>
  <conditionalFormatting sqref="C19">
    <cfRule type="expression" dxfId="112" priority="2">
      <formula>ISBLANK(C19)</formula>
    </cfRule>
  </conditionalFormatting>
  <conditionalFormatting sqref="C19">
    <cfRule type="expression" dxfId="111" priority="1">
      <formula>CELL("защита",C19)</formula>
    </cfRule>
  </conditionalFormatting>
  <pageMargins left="0.70866141732283472" right="0.70866141732283472" top="0.74803149606299213" bottom="0.74803149606299213" header="0.31496062992125984" footer="0.31496062992125984"/>
  <pageSetup paperSize="8"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48"/>
      <c r="B1" s="248"/>
      <c r="C1" s="248"/>
      <c r="D1" s="248"/>
      <c r="E1" s="248"/>
      <c r="F1" s="248"/>
      <c r="G1" s="248"/>
      <c r="H1" s="248"/>
      <c r="I1" s="248"/>
      <c r="J1" s="248"/>
      <c r="K1" s="248"/>
      <c r="L1" s="248"/>
      <c r="M1" s="248"/>
      <c r="N1" s="248"/>
      <c r="O1" s="248"/>
      <c r="P1" s="248"/>
    </row>
    <row r="2" spans="1:25" s="57" customFormat="1" ht="20.25" x14ac:dyDescent="0.2">
      <c r="A2" s="236" t="str">
        <f>'2'!A2:C2</f>
        <v>Паспорт инвестиционного проекта</v>
      </c>
      <c r="B2" s="236"/>
      <c r="C2" s="236"/>
      <c r="D2" s="236"/>
      <c r="E2" s="236"/>
      <c r="F2" s="236"/>
      <c r="G2" s="236"/>
      <c r="H2" s="236"/>
      <c r="I2" s="236"/>
      <c r="J2" s="236"/>
      <c r="K2" s="236"/>
      <c r="L2" s="236"/>
      <c r="M2" s="236"/>
      <c r="N2" s="236"/>
      <c r="O2" s="236"/>
      <c r="P2" s="236"/>
      <c r="Q2" s="53"/>
      <c r="R2" s="53"/>
      <c r="S2" s="53"/>
      <c r="T2" s="53"/>
      <c r="U2" s="53"/>
      <c r="V2" s="53"/>
      <c r="W2" s="53"/>
      <c r="X2" s="53"/>
      <c r="Y2" s="53"/>
    </row>
    <row r="3" spans="1:25" s="57" customFormat="1" ht="18.75" x14ac:dyDescent="0.2">
      <c r="A3" s="242"/>
      <c r="B3" s="242"/>
      <c r="C3" s="242"/>
      <c r="D3" s="242"/>
      <c r="E3" s="242"/>
      <c r="F3" s="242"/>
      <c r="G3" s="242"/>
      <c r="H3" s="242"/>
      <c r="I3" s="242"/>
      <c r="J3" s="242"/>
      <c r="K3" s="242"/>
      <c r="L3" s="242"/>
      <c r="M3" s="242"/>
      <c r="N3" s="242"/>
      <c r="O3" s="242"/>
      <c r="P3" s="242"/>
      <c r="Q3" s="53"/>
      <c r="R3" s="53"/>
      <c r="S3" s="53"/>
      <c r="T3" s="53"/>
      <c r="U3" s="53"/>
      <c r="V3" s="53"/>
      <c r="W3" s="53"/>
      <c r="X3" s="53"/>
      <c r="Y3" s="53"/>
    </row>
    <row r="4" spans="1:25"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53"/>
      <c r="R4" s="53"/>
      <c r="S4" s="53"/>
      <c r="T4" s="53"/>
      <c r="U4" s="53"/>
      <c r="V4" s="53"/>
      <c r="W4" s="53"/>
      <c r="X4" s="53"/>
      <c r="Y4" s="53"/>
    </row>
    <row r="5" spans="1:25" s="57" customFormat="1" ht="18.75" x14ac:dyDescent="0.2">
      <c r="A5" s="232" t="s">
        <v>414</v>
      </c>
      <c r="B5" s="232"/>
      <c r="C5" s="232"/>
      <c r="D5" s="232"/>
      <c r="E5" s="232"/>
      <c r="F5" s="232"/>
      <c r="G5" s="232"/>
      <c r="H5" s="232"/>
      <c r="I5" s="232"/>
      <c r="J5" s="232"/>
      <c r="K5" s="232"/>
      <c r="L5" s="232"/>
      <c r="M5" s="232"/>
      <c r="N5" s="232"/>
      <c r="O5" s="232"/>
      <c r="P5" s="232"/>
      <c r="Q5" s="53"/>
      <c r="R5" s="53"/>
      <c r="S5" s="53"/>
      <c r="T5" s="53"/>
      <c r="U5" s="53"/>
      <c r="V5" s="53"/>
      <c r="W5" s="53"/>
      <c r="X5" s="53"/>
      <c r="Y5" s="53"/>
    </row>
    <row r="6" spans="1:25" s="57" customFormat="1" ht="18.75" x14ac:dyDescent="0.2">
      <c r="A6" s="251"/>
      <c r="B6" s="251"/>
      <c r="C6" s="251"/>
      <c r="D6" s="251"/>
      <c r="E6" s="251"/>
      <c r="F6" s="251"/>
      <c r="G6" s="251"/>
      <c r="H6" s="251"/>
      <c r="I6" s="251"/>
      <c r="J6" s="251"/>
      <c r="K6" s="251"/>
      <c r="L6" s="251"/>
      <c r="M6" s="251"/>
      <c r="N6" s="251"/>
      <c r="O6" s="251"/>
      <c r="P6" s="251"/>
      <c r="Q6" s="53"/>
      <c r="R6" s="53"/>
      <c r="S6" s="53"/>
      <c r="T6" s="53"/>
      <c r="U6" s="53"/>
      <c r="V6" s="53"/>
      <c r="W6" s="53"/>
      <c r="X6" s="53"/>
      <c r="Y6" s="53"/>
    </row>
    <row r="7" spans="1:25" s="57" customFormat="1" ht="18.75" x14ac:dyDescent="0.2">
      <c r="A7" s="250" t="str">
        <f>IF(ISBLANK('1'!C13),CONCATENATE("В разделе 1 формы заполните показатель"," '",'1'!B13,"' "),'1'!C13)</f>
        <v>O_15.27.0390</v>
      </c>
      <c r="B7" s="250"/>
      <c r="C7" s="250"/>
      <c r="D7" s="250"/>
      <c r="E7" s="250"/>
      <c r="F7" s="250"/>
      <c r="G7" s="250"/>
      <c r="H7" s="250"/>
      <c r="I7" s="250"/>
      <c r="J7" s="250"/>
      <c r="K7" s="250"/>
      <c r="L7" s="250"/>
      <c r="M7" s="250"/>
      <c r="N7" s="250"/>
      <c r="O7" s="250"/>
      <c r="P7" s="250"/>
      <c r="Q7" s="53"/>
      <c r="R7" s="53"/>
      <c r="S7" s="53"/>
      <c r="T7" s="53"/>
      <c r="U7" s="53"/>
      <c r="V7" s="53"/>
      <c r="W7" s="53"/>
      <c r="X7" s="53"/>
      <c r="Y7" s="53"/>
    </row>
    <row r="8" spans="1:25" s="57" customFormat="1" ht="18.75" x14ac:dyDescent="0.2">
      <c r="A8" s="232" t="s">
        <v>415</v>
      </c>
      <c r="B8" s="232"/>
      <c r="C8" s="232"/>
      <c r="D8" s="232"/>
      <c r="E8" s="232"/>
      <c r="F8" s="232"/>
      <c r="G8" s="232"/>
      <c r="H8" s="232"/>
      <c r="I8" s="232"/>
      <c r="J8" s="232"/>
      <c r="K8" s="232"/>
      <c r="L8" s="232"/>
      <c r="M8" s="232"/>
      <c r="N8" s="232"/>
      <c r="O8" s="232"/>
      <c r="P8" s="232"/>
      <c r="Q8" s="53"/>
      <c r="R8" s="53"/>
      <c r="S8" s="53"/>
      <c r="T8" s="53"/>
      <c r="U8" s="53"/>
      <c r="V8" s="53"/>
      <c r="W8" s="53"/>
      <c r="X8" s="53"/>
      <c r="Y8" s="53"/>
    </row>
    <row r="9" spans="1:25" s="62" customFormat="1" ht="15.75" customHeight="1" x14ac:dyDescent="0.2">
      <c r="A9" s="251"/>
      <c r="B9" s="251"/>
      <c r="C9" s="251"/>
      <c r="D9" s="251"/>
      <c r="E9" s="251"/>
      <c r="F9" s="251"/>
      <c r="G9" s="251"/>
      <c r="H9" s="251"/>
      <c r="I9" s="251"/>
      <c r="J9" s="251"/>
      <c r="K9" s="251"/>
      <c r="L9" s="251"/>
      <c r="M9" s="251"/>
      <c r="N9" s="251"/>
      <c r="O9" s="251"/>
      <c r="P9" s="251"/>
      <c r="Q9" s="61"/>
      <c r="R9" s="61"/>
      <c r="S9" s="61"/>
      <c r="T9" s="61"/>
      <c r="U9" s="61"/>
      <c r="V9" s="61"/>
      <c r="W9" s="61"/>
      <c r="X9" s="61"/>
      <c r="Y9" s="61"/>
    </row>
    <row r="10" spans="1:25" s="63" customFormat="1" ht="18.75" x14ac:dyDescent="0.2">
      <c r="A10" s="250" t="str">
        <f>IF(ISBLANK('1'!C14),CONCATENATE("В разделе 1 формы заполните показатель"," '",'1'!B14,"' "),'1'!C14)</f>
        <v>Развитие каналов взаимодействия с клиентами в 2027 году, объект НМА 1 шт.</v>
      </c>
      <c r="B10" s="250"/>
      <c r="C10" s="250"/>
      <c r="D10" s="250"/>
      <c r="E10" s="250"/>
      <c r="F10" s="250"/>
      <c r="G10" s="250"/>
      <c r="H10" s="250"/>
      <c r="I10" s="250"/>
      <c r="J10" s="250"/>
      <c r="K10" s="250"/>
      <c r="L10" s="250"/>
      <c r="M10" s="250"/>
      <c r="N10" s="250"/>
      <c r="O10" s="250"/>
      <c r="P10" s="250"/>
      <c r="Q10" s="54"/>
      <c r="R10" s="54"/>
      <c r="S10" s="54"/>
      <c r="T10" s="54"/>
      <c r="U10" s="54"/>
      <c r="V10" s="54"/>
      <c r="W10" s="54"/>
      <c r="X10" s="54"/>
      <c r="Y10" s="54"/>
    </row>
    <row r="11" spans="1:25" s="63" customFormat="1" ht="15" customHeight="1" x14ac:dyDescent="0.2">
      <c r="A11" s="232" t="s">
        <v>416</v>
      </c>
      <c r="B11" s="232"/>
      <c r="C11" s="232"/>
      <c r="D11" s="232"/>
      <c r="E11" s="232"/>
      <c r="F11" s="232"/>
      <c r="G11" s="232"/>
      <c r="H11" s="232"/>
      <c r="I11" s="232"/>
      <c r="J11" s="232"/>
      <c r="K11" s="232"/>
      <c r="L11" s="232"/>
      <c r="M11" s="232"/>
      <c r="N11" s="232"/>
      <c r="O11" s="232"/>
      <c r="P11" s="232"/>
      <c r="Q11" s="55"/>
      <c r="R11" s="55"/>
      <c r="S11" s="55"/>
      <c r="T11" s="55"/>
      <c r="U11" s="55"/>
      <c r="V11" s="55"/>
      <c r="W11" s="55"/>
      <c r="X11" s="55"/>
      <c r="Y11" s="55"/>
    </row>
    <row r="12" spans="1:25" s="63" customFormat="1" ht="15" customHeight="1" x14ac:dyDescent="0.2">
      <c r="A12" s="251"/>
      <c r="B12" s="251"/>
      <c r="C12" s="251"/>
      <c r="D12" s="251"/>
      <c r="E12" s="251"/>
      <c r="F12" s="251"/>
      <c r="G12" s="251"/>
      <c r="H12" s="251"/>
      <c r="I12" s="251"/>
      <c r="J12" s="251"/>
      <c r="K12" s="251"/>
      <c r="L12" s="251"/>
      <c r="M12" s="251"/>
      <c r="N12" s="251"/>
      <c r="O12" s="251"/>
      <c r="P12" s="251"/>
      <c r="Q12" s="55"/>
      <c r="R12" s="55"/>
      <c r="S12" s="55"/>
      <c r="T12" s="55"/>
      <c r="U12" s="55"/>
      <c r="V12" s="55"/>
      <c r="W12" s="55"/>
      <c r="X12" s="55"/>
      <c r="Y12" s="55"/>
    </row>
    <row r="13" spans="1:25" s="63" customFormat="1" ht="19.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55"/>
      <c r="R13" s="55"/>
      <c r="S13" s="55"/>
      <c r="T13" s="55"/>
      <c r="U13" s="55"/>
      <c r="V13" s="55"/>
      <c r="W13" s="55"/>
      <c r="X13" s="55"/>
      <c r="Y13" s="55"/>
    </row>
    <row r="14" spans="1:25" s="63" customFormat="1" ht="15" customHeight="1" x14ac:dyDescent="0.2">
      <c r="A14" s="251"/>
      <c r="B14" s="251"/>
      <c r="C14" s="251"/>
      <c r="D14" s="251"/>
      <c r="E14" s="251"/>
      <c r="F14" s="251"/>
      <c r="G14" s="251"/>
      <c r="H14" s="251"/>
      <c r="I14" s="251"/>
      <c r="J14" s="251"/>
      <c r="K14" s="251"/>
      <c r="L14" s="251"/>
      <c r="M14" s="251"/>
      <c r="N14" s="251"/>
      <c r="O14" s="251"/>
      <c r="P14" s="251"/>
      <c r="Q14" s="64"/>
      <c r="R14" s="64"/>
      <c r="S14" s="64"/>
      <c r="T14" s="64"/>
      <c r="U14" s="64"/>
      <c r="V14" s="64"/>
    </row>
    <row r="15" spans="1:25" s="63" customFormat="1" ht="29.25" customHeight="1" x14ac:dyDescent="0.3">
      <c r="A15" s="25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4"/>
      <c r="C15" s="254"/>
      <c r="D15" s="254"/>
      <c r="E15" s="254"/>
      <c r="F15" s="254"/>
      <c r="G15" s="254"/>
      <c r="H15" s="254"/>
      <c r="I15" s="254"/>
      <c r="J15" s="254"/>
      <c r="K15" s="254"/>
      <c r="L15" s="254"/>
      <c r="M15" s="254"/>
      <c r="N15" s="254"/>
      <c r="O15" s="254"/>
      <c r="P15" s="254"/>
      <c r="Q15" s="73"/>
      <c r="R15" s="65"/>
      <c r="S15" s="65"/>
      <c r="T15" s="65"/>
      <c r="U15" s="65"/>
      <c r="V15" s="65"/>
      <c r="W15" s="65"/>
      <c r="X15" s="65"/>
      <c r="Y15" s="65"/>
    </row>
    <row r="16" spans="1:25" s="63" customFormat="1" ht="18.75" customHeight="1" x14ac:dyDescent="0.2">
      <c r="A16" s="253"/>
      <c r="B16" s="253"/>
      <c r="C16" s="253"/>
      <c r="D16" s="253"/>
      <c r="E16" s="253"/>
      <c r="F16" s="253"/>
      <c r="G16" s="253"/>
      <c r="H16" s="253"/>
      <c r="I16" s="253"/>
      <c r="J16" s="253"/>
      <c r="K16" s="253"/>
      <c r="L16" s="253"/>
      <c r="M16" s="253"/>
      <c r="N16" s="253"/>
      <c r="O16" s="253"/>
      <c r="P16" s="253"/>
      <c r="Q16" s="73"/>
      <c r="R16" s="65"/>
      <c r="S16" s="65"/>
      <c r="T16" s="65"/>
      <c r="U16" s="65"/>
      <c r="V16" s="65"/>
      <c r="W16" s="65"/>
      <c r="X16" s="65"/>
      <c r="Y16" s="65"/>
    </row>
    <row r="17" spans="1:25" s="63" customFormat="1" ht="18.75" customHeight="1" x14ac:dyDescent="0.2">
      <c r="A17" s="247" t="s">
        <v>239</v>
      </c>
      <c r="B17" s="247"/>
      <c r="C17" s="247"/>
      <c r="D17" s="247"/>
      <c r="E17" s="247"/>
      <c r="F17" s="247"/>
      <c r="G17" s="247"/>
      <c r="H17" s="247"/>
      <c r="I17" s="247"/>
      <c r="J17" s="247"/>
      <c r="K17" s="247"/>
      <c r="L17" s="247"/>
      <c r="M17" s="247"/>
      <c r="N17" s="247"/>
      <c r="O17" s="247"/>
      <c r="P17" s="247"/>
      <c r="Q17" s="73"/>
      <c r="R17" s="65"/>
      <c r="S17" s="65"/>
      <c r="T17" s="65"/>
      <c r="U17" s="65"/>
      <c r="V17" s="65"/>
      <c r="W17" s="65"/>
      <c r="X17" s="65"/>
      <c r="Y17" s="65"/>
    </row>
    <row r="18" spans="1:25" s="63" customFormat="1" ht="22.5" customHeight="1" x14ac:dyDescent="0.2">
      <c r="A18" s="240"/>
      <c r="B18" s="240"/>
      <c r="C18" s="240"/>
      <c r="D18" s="240"/>
      <c r="E18" s="240"/>
      <c r="F18" s="240"/>
      <c r="G18" s="240"/>
      <c r="H18" s="240"/>
      <c r="I18" s="240"/>
      <c r="J18" s="240"/>
      <c r="K18" s="240"/>
      <c r="L18" s="240"/>
      <c r="M18" s="240"/>
      <c r="N18" s="240"/>
      <c r="O18" s="240"/>
      <c r="P18" s="240"/>
      <c r="Q18" s="64"/>
      <c r="R18" s="64"/>
      <c r="S18" s="64"/>
      <c r="T18" s="64"/>
      <c r="U18" s="64"/>
      <c r="V18" s="64"/>
    </row>
    <row r="19" spans="1:25" s="63" customFormat="1" ht="106.5" customHeight="1" x14ac:dyDescent="0.2">
      <c r="A19" s="252" t="s">
        <v>96</v>
      </c>
      <c r="B19" s="256" t="s">
        <v>99</v>
      </c>
      <c r="C19" s="257"/>
      <c r="D19" s="256" t="s">
        <v>98</v>
      </c>
      <c r="E19" s="255" t="s">
        <v>263</v>
      </c>
      <c r="F19" s="252" t="s">
        <v>102</v>
      </c>
      <c r="G19" s="255" t="s">
        <v>26</v>
      </c>
      <c r="H19" s="252" t="s">
        <v>67</v>
      </c>
      <c r="I19" s="252" t="s">
        <v>25</v>
      </c>
      <c r="J19" s="252" t="s">
        <v>103</v>
      </c>
      <c r="K19" s="252" t="s">
        <v>24</v>
      </c>
      <c r="L19" s="252" t="s">
        <v>23</v>
      </c>
      <c r="M19" s="252" t="s">
        <v>22</v>
      </c>
      <c r="N19" s="252" t="s">
        <v>120</v>
      </c>
      <c r="O19" s="252"/>
      <c r="P19" s="259" t="s">
        <v>264</v>
      </c>
      <c r="Q19" s="64"/>
      <c r="R19" s="64"/>
      <c r="S19" s="64"/>
      <c r="T19" s="64"/>
      <c r="U19" s="64"/>
      <c r="V19" s="64"/>
    </row>
    <row r="20" spans="1:25" s="63" customFormat="1" ht="117" customHeight="1" x14ac:dyDescent="0.2">
      <c r="A20" s="252"/>
      <c r="B20" s="98" t="s">
        <v>2</v>
      </c>
      <c r="C20" s="98" t="s">
        <v>1</v>
      </c>
      <c r="D20" s="258"/>
      <c r="E20" s="255"/>
      <c r="F20" s="252"/>
      <c r="G20" s="255"/>
      <c r="H20" s="252"/>
      <c r="I20" s="252"/>
      <c r="J20" s="252"/>
      <c r="K20" s="252"/>
      <c r="L20" s="252"/>
      <c r="M20" s="252"/>
      <c r="N20" s="84" t="s">
        <v>100</v>
      </c>
      <c r="O20" s="98" t="s">
        <v>101</v>
      </c>
      <c r="P20" s="259"/>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10" priority="1">
      <formula>CELL("защита",A1)</formula>
    </cfRule>
  </conditionalFormatting>
  <conditionalFormatting sqref="A22:P1048576">
    <cfRule type="expression" dxfId="109"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48"/>
      <c r="B1" s="248"/>
      <c r="C1" s="248"/>
      <c r="D1" s="248"/>
      <c r="E1" s="248"/>
      <c r="F1" s="248"/>
      <c r="G1" s="248"/>
      <c r="H1" s="248"/>
      <c r="I1" s="248"/>
      <c r="J1" s="248"/>
      <c r="K1" s="248"/>
      <c r="L1" s="248"/>
      <c r="M1" s="248"/>
      <c r="N1" s="248"/>
      <c r="O1" s="248"/>
    </row>
    <row r="2" spans="1:24" s="57" customFormat="1" ht="20.25" x14ac:dyDescent="0.2">
      <c r="A2" s="236" t="s">
        <v>0</v>
      </c>
      <c r="B2" s="236"/>
      <c r="C2" s="236"/>
      <c r="D2" s="236"/>
      <c r="E2" s="236"/>
      <c r="F2" s="236"/>
      <c r="G2" s="236"/>
      <c r="H2" s="236"/>
      <c r="I2" s="236"/>
      <c r="J2" s="236"/>
      <c r="K2" s="236"/>
      <c r="L2" s="236"/>
      <c r="M2" s="236"/>
      <c r="N2" s="236"/>
      <c r="O2" s="236"/>
      <c r="P2" s="53"/>
      <c r="Q2" s="53"/>
      <c r="R2" s="53"/>
      <c r="S2" s="53"/>
      <c r="T2" s="53"/>
      <c r="U2" s="53"/>
      <c r="V2" s="53"/>
      <c r="W2" s="53"/>
      <c r="X2" s="53"/>
    </row>
    <row r="3" spans="1:24" s="57" customFormat="1" ht="18.75" x14ac:dyDescent="0.2">
      <c r="A3" s="260"/>
      <c r="B3" s="260"/>
      <c r="C3" s="260"/>
      <c r="D3" s="260"/>
      <c r="E3" s="260"/>
      <c r="F3" s="260"/>
      <c r="G3" s="260"/>
      <c r="H3" s="260"/>
      <c r="I3" s="260"/>
      <c r="J3" s="260"/>
      <c r="K3" s="260"/>
      <c r="L3" s="260"/>
      <c r="M3" s="260"/>
      <c r="N3" s="260"/>
      <c r="O3" s="260"/>
      <c r="P3" s="53"/>
      <c r="Q3" s="53"/>
      <c r="R3" s="53"/>
      <c r="S3" s="53"/>
      <c r="T3" s="53"/>
      <c r="U3" s="53"/>
      <c r="V3" s="53"/>
      <c r="W3" s="53"/>
      <c r="X3" s="53"/>
    </row>
    <row r="4" spans="1:24"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row>
    <row r="5" spans="1:24" s="57" customFormat="1" ht="18.75" x14ac:dyDescent="0.2">
      <c r="A5" s="245" t="s">
        <v>414</v>
      </c>
      <c r="B5" s="245"/>
      <c r="C5" s="245"/>
      <c r="D5" s="245"/>
      <c r="E5" s="245"/>
      <c r="F5" s="245"/>
      <c r="G5" s="245"/>
      <c r="H5" s="245"/>
      <c r="I5" s="245"/>
      <c r="J5" s="245"/>
      <c r="K5" s="245"/>
      <c r="L5" s="245"/>
      <c r="M5" s="245"/>
      <c r="N5" s="245"/>
      <c r="O5" s="245"/>
      <c r="P5" s="53"/>
      <c r="Q5" s="53"/>
      <c r="R5" s="53"/>
      <c r="S5" s="53"/>
      <c r="T5" s="53"/>
      <c r="U5" s="53"/>
      <c r="V5" s="53"/>
      <c r="W5" s="53"/>
      <c r="X5" s="53"/>
    </row>
    <row r="6" spans="1:24" s="57" customFormat="1" ht="18.75" x14ac:dyDescent="0.2">
      <c r="A6" s="260"/>
      <c r="B6" s="260"/>
      <c r="C6" s="260"/>
      <c r="D6" s="260"/>
      <c r="E6" s="260"/>
      <c r="F6" s="260"/>
      <c r="G6" s="260"/>
      <c r="H6" s="260"/>
      <c r="I6" s="260"/>
      <c r="J6" s="260"/>
      <c r="K6" s="260"/>
      <c r="L6" s="260"/>
      <c r="M6" s="260"/>
      <c r="N6" s="260"/>
      <c r="O6" s="260"/>
      <c r="P6" s="53"/>
      <c r="Q6" s="53"/>
      <c r="R6" s="53"/>
      <c r="S6" s="53"/>
      <c r="T6" s="53"/>
      <c r="U6" s="53"/>
      <c r="V6" s="53"/>
      <c r="W6" s="53"/>
      <c r="X6" s="53"/>
    </row>
    <row r="7" spans="1:24" s="57" customFormat="1" ht="18.75" x14ac:dyDescent="0.2">
      <c r="A7" s="250" t="str">
        <f>IF(ISBLANK('1'!C13),CONCATENATE("В разделе 1 формы заполните показатель"," '",'1'!B13,"' "),'1'!C13)</f>
        <v>O_15.27.0390</v>
      </c>
      <c r="B7" s="250"/>
      <c r="C7" s="250"/>
      <c r="D7" s="250"/>
      <c r="E7" s="250"/>
      <c r="F7" s="250"/>
      <c r="G7" s="250"/>
      <c r="H7" s="250"/>
      <c r="I7" s="250"/>
      <c r="J7" s="250"/>
      <c r="K7" s="250"/>
      <c r="L7" s="250"/>
      <c r="M7" s="250"/>
      <c r="N7" s="250"/>
      <c r="O7" s="250"/>
      <c r="P7" s="53"/>
      <c r="Q7" s="53"/>
      <c r="R7" s="53"/>
      <c r="S7" s="53"/>
      <c r="T7" s="53"/>
      <c r="U7" s="53"/>
      <c r="V7" s="53"/>
      <c r="W7" s="53"/>
      <c r="X7" s="53"/>
    </row>
    <row r="8" spans="1:24" s="57" customFormat="1" ht="18.75" x14ac:dyDescent="0.2">
      <c r="A8" s="245" t="s">
        <v>415</v>
      </c>
      <c r="B8" s="245"/>
      <c r="C8" s="245"/>
      <c r="D8" s="245"/>
      <c r="E8" s="245"/>
      <c r="F8" s="245"/>
      <c r="G8" s="245"/>
      <c r="H8" s="245"/>
      <c r="I8" s="245"/>
      <c r="J8" s="245"/>
      <c r="K8" s="245"/>
      <c r="L8" s="245"/>
      <c r="M8" s="245"/>
      <c r="N8" s="245"/>
      <c r="O8" s="245"/>
      <c r="P8" s="53"/>
      <c r="Q8" s="53"/>
      <c r="R8" s="53"/>
      <c r="S8" s="53"/>
      <c r="T8" s="53"/>
      <c r="U8" s="53"/>
      <c r="V8" s="53"/>
      <c r="W8" s="53"/>
      <c r="X8" s="53"/>
    </row>
    <row r="9" spans="1:24"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row>
    <row r="10" spans="1:24" s="63" customFormat="1" ht="18.75" x14ac:dyDescent="0.2">
      <c r="A10" s="250" t="str">
        <f>IF(ISBLANK('1'!C14),CONCATENATE("В разделе 1 формы заполните показатель"," '",'1'!B14,"' "),'1'!C14)</f>
        <v>Развитие каналов взаимодействия с клиентами в 2027 году, объект НМА 1 шт.</v>
      </c>
      <c r="B10" s="250"/>
      <c r="C10" s="250"/>
      <c r="D10" s="250"/>
      <c r="E10" s="250"/>
      <c r="F10" s="250"/>
      <c r="G10" s="250"/>
      <c r="H10" s="250"/>
      <c r="I10" s="250"/>
      <c r="J10" s="250"/>
      <c r="K10" s="250"/>
      <c r="L10" s="250"/>
      <c r="M10" s="250"/>
      <c r="N10" s="250"/>
      <c r="O10" s="250"/>
      <c r="P10" s="54"/>
      <c r="Q10" s="54"/>
      <c r="R10" s="54"/>
      <c r="S10" s="54"/>
      <c r="T10" s="54"/>
      <c r="U10" s="54"/>
      <c r="V10" s="54"/>
      <c r="W10" s="54"/>
      <c r="X10" s="54"/>
    </row>
    <row r="11" spans="1:24" s="63" customFormat="1" ht="15" customHeight="1" x14ac:dyDescent="0.2">
      <c r="A11" s="245" t="s">
        <v>416</v>
      </c>
      <c r="B11" s="245"/>
      <c r="C11" s="245"/>
      <c r="D11" s="245"/>
      <c r="E11" s="245"/>
      <c r="F11" s="245"/>
      <c r="G11" s="245"/>
      <c r="H11" s="245"/>
      <c r="I11" s="245"/>
      <c r="J11" s="245"/>
      <c r="K11" s="245"/>
      <c r="L11" s="245"/>
      <c r="M11" s="245"/>
      <c r="N11" s="245"/>
      <c r="O11" s="245"/>
      <c r="P11" s="55"/>
      <c r="Q11" s="55"/>
      <c r="R11" s="55"/>
      <c r="S11" s="55"/>
      <c r="T11" s="55"/>
      <c r="U11" s="55"/>
      <c r="V11" s="55"/>
      <c r="W11" s="55"/>
      <c r="X11" s="55"/>
    </row>
    <row r="12" spans="1:24"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row>
    <row r="13" spans="1:24"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55"/>
      <c r="Q13" s="55"/>
      <c r="R13" s="55"/>
      <c r="S13" s="55"/>
      <c r="T13" s="55"/>
      <c r="U13" s="55"/>
      <c r="V13" s="55"/>
      <c r="W13" s="55"/>
      <c r="X13" s="55"/>
    </row>
    <row r="14" spans="1:24" s="63" customFormat="1" ht="15" customHeight="1" x14ac:dyDescent="0.2">
      <c r="A14" s="237"/>
      <c r="B14" s="237"/>
      <c r="C14" s="237"/>
      <c r="D14" s="237"/>
      <c r="E14" s="237"/>
      <c r="F14" s="237"/>
      <c r="G14" s="237"/>
      <c r="H14" s="237"/>
      <c r="I14" s="237"/>
      <c r="J14" s="237"/>
      <c r="K14" s="237"/>
      <c r="L14" s="237"/>
      <c r="M14" s="237"/>
      <c r="N14" s="237"/>
      <c r="O14" s="237"/>
      <c r="P14" s="64"/>
      <c r="Q14" s="64"/>
      <c r="R14" s="64"/>
      <c r="S14" s="64"/>
      <c r="T14" s="64"/>
      <c r="U14" s="64"/>
    </row>
    <row r="15" spans="1:24" s="63" customFormat="1" ht="29.25" customHeight="1" x14ac:dyDescent="0.3">
      <c r="A15" s="25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4"/>
      <c r="C15" s="254"/>
      <c r="D15" s="254"/>
      <c r="E15" s="254"/>
      <c r="F15" s="254"/>
      <c r="G15" s="254"/>
      <c r="H15" s="254"/>
      <c r="I15" s="254"/>
      <c r="J15" s="254"/>
      <c r="K15" s="254"/>
      <c r="L15" s="254"/>
      <c r="M15" s="254"/>
      <c r="N15" s="254"/>
      <c r="O15" s="254"/>
      <c r="P15" s="73"/>
      <c r="Q15" s="65"/>
      <c r="R15" s="65"/>
      <c r="S15" s="65"/>
      <c r="T15" s="65"/>
      <c r="U15" s="65"/>
      <c r="V15" s="65"/>
      <c r="W15" s="65"/>
      <c r="X15" s="65"/>
    </row>
    <row r="16" spans="1:24" s="63" customFormat="1" ht="18.75" customHeight="1" x14ac:dyDescent="0.2">
      <c r="A16" s="253"/>
      <c r="B16" s="253"/>
      <c r="C16" s="253"/>
      <c r="D16" s="253"/>
      <c r="E16" s="253"/>
      <c r="F16" s="253"/>
      <c r="G16" s="253"/>
      <c r="H16" s="253"/>
      <c r="I16" s="253"/>
      <c r="J16" s="253"/>
      <c r="K16" s="253"/>
      <c r="L16" s="253"/>
      <c r="M16" s="253"/>
      <c r="N16" s="253"/>
      <c r="O16" s="253"/>
      <c r="P16" s="73"/>
      <c r="Q16" s="65"/>
      <c r="R16" s="65"/>
      <c r="S16" s="65"/>
      <c r="T16" s="65"/>
      <c r="U16" s="65"/>
      <c r="V16" s="65"/>
      <c r="W16" s="65"/>
      <c r="X16" s="65"/>
    </row>
    <row r="17" spans="1:24" s="63" customFormat="1" ht="18.75" customHeight="1" x14ac:dyDescent="0.2">
      <c r="A17" s="247" t="s">
        <v>240</v>
      </c>
      <c r="B17" s="247"/>
      <c r="C17" s="247"/>
      <c r="D17" s="247"/>
      <c r="E17" s="247"/>
      <c r="F17" s="247"/>
      <c r="G17" s="247"/>
      <c r="H17" s="247"/>
      <c r="I17" s="247"/>
      <c r="J17" s="247"/>
      <c r="K17" s="247"/>
      <c r="L17" s="247"/>
      <c r="M17" s="247"/>
      <c r="N17" s="247"/>
      <c r="O17" s="247"/>
      <c r="P17" s="73"/>
      <c r="Q17" s="65"/>
      <c r="R17" s="65"/>
      <c r="S17" s="65"/>
      <c r="T17" s="65"/>
      <c r="U17" s="65"/>
      <c r="V17" s="65"/>
      <c r="W17" s="65"/>
      <c r="X17" s="65"/>
    </row>
    <row r="18" spans="1:24" s="63" customFormat="1" ht="22.5" customHeight="1" x14ac:dyDescent="0.2">
      <c r="A18" s="240"/>
      <c r="B18" s="240"/>
      <c r="C18" s="240"/>
      <c r="D18" s="240"/>
      <c r="E18" s="240"/>
      <c r="F18" s="240"/>
      <c r="G18" s="240"/>
      <c r="H18" s="240"/>
      <c r="I18" s="240"/>
      <c r="J18" s="240"/>
      <c r="K18" s="240"/>
      <c r="L18" s="240"/>
      <c r="M18" s="240"/>
      <c r="N18" s="240"/>
      <c r="O18" s="240"/>
      <c r="P18" s="64"/>
      <c r="Q18" s="64"/>
      <c r="R18" s="64"/>
      <c r="S18" s="64"/>
      <c r="T18" s="64"/>
      <c r="U18" s="64"/>
    </row>
    <row r="19" spans="1:24" s="63" customFormat="1" ht="106.5" customHeight="1" x14ac:dyDescent="0.2">
      <c r="A19" s="252" t="s">
        <v>96</v>
      </c>
      <c r="B19" s="256" t="s">
        <v>122</v>
      </c>
      <c r="C19" s="257"/>
      <c r="D19" s="256" t="s">
        <v>123</v>
      </c>
      <c r="E19" s="255" t="s">
        <v>265</v>
      </c>
      <c r="F19" s="252" t="s">
        <v>124</v>
      </c>
      <c r="G19" s="252" t="s">
        <v>125</v>
      </c>
      <c r="H19" s="252" t="s">
        <v>126</v>
      </c>
      <c r="I19" s="252" t="s">
        <v>127</v>
      </c>
      <c r="J19" s="252" t="s">
        <v>128</v>
      </c>
      <c r="K19" s="252" t="s">
        <v>129</v>
      </c>
      <c r="L19" s="252" t="s">
        <v>266</v>
      </c>
      <c r="M19" s="252" t="s">
        <v>130</v>
      </c>
      <c r="N19" s="252"/>
      <c r="O19" s="261" t="s">
        <v>267</v>
      </c>
      <c r="P19" s="64"/>
      <c r="Q19" s="64"/>
      <c r="R19" s="64"/>
      <c r="S19" s="64"/>
      <c r="T19" s="64"/>
      <c r="U19" s="64"/>
    </row>
    <row r="20" spans="1:24" s="63" customFormat="1" ht="137.25" customHeight="1" x14ac:dyDescent="0.2">
      <c r="A20" s="252"/>
      <c r="B20" s="98" t="s">
        <v>2</v>
      </c>
      <c r="C20" s="98" t="s">
        <v>1</v>
      </c>
      <c r="D20" s="258"/>
      <c r="E20" s="255"/>
      <c r="F20" s="252"/>
      <c r="G20" s="252"/>
      <c r="H20" s="252"/>
      <c r="I20" s="252"/>
      <c r="J20" s="252"/>
      <c r="K20" s="252"/>
      <c r="L20" s="252"/>
      <c r="M20" s="84" t="s">
        <v>131</v>
      </c>
      <c r="N20" s="98" t="s">
        <v>432</v>
      </c>
      <c r="O20" s="262"/>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08" priority="1">
      <formula>CELL("защита",A1)</formula>
    </cfRule>
  </conditionalFormatting>
  <conditionalFormatting sqref="A22:O1048576">
    <cfRule type="expression" dxfId="107"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64"/>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264"/>
      <c r="AD1" s="264"/>
      <c r="AE1" s="264"/>
      <c r="AF1" s="264"/>
      <c r="AG1" s="264"/>
      <c r="AH1" s="264"/>
      <c r="AI1" s="264"/>
      <c r="AJ1" s="264"/>
      <c r="AK1" s="264"/>
      <c r="AL1" s="264"/>
      <c r="AM1" s="264"/>
      <c r="AN1" s="264"/>
      <c r="AO1" s="264"/>
    </row>
    <row r="2" spans="1:41"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7" customFormat="1" ht="18.75" x14ac:dyDescent="0.2">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57" customFormat="1" ht="18.75" customHeight="1" x14ac:dyDescent="0.2">
      <c r="A7" s="250" t="str">
        <f>IF(ISBLANK('1'!C13),CONCATENATE("В разделе 1 формы заполните показатель"," '",'1'!B13,"' "),'1'!C13)</f>
        <v>O_15.27.0390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row>
    <row r="10" spans="1:41" s="63" customFormat="1" ht="18.75" x14ac:dyDescent="0.2">
      <c r="A10" s="250" t="str">
        <f>IF(ISBLANK('1'!C14),CONCATENATE("В разделе 1 формы заполните показатель"," '",'1'!B14,"' "),'1'!C14)</f>
        <v>Развитие каналов взаимодействия с клиентами в 2027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row>
    <row r="13" spans="1:41"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row>
    <row r="14" spans="1:41" s="63" customFormat="1" ht="20.2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s="63" customFormat="1" ht="20.25" customHeight="1" x14ac:dyDescent="0.2">
      <c r="A15" s="265" t="s">
        <v>241</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row>
    <row r="16" spans="1:41" s="76" customFormat="1" ht="21" customHeight="1"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row>
    <row r="17" spans="1:135" ht="46.5" customHeight="1" x14ac:dyDescent="0.25">
      <c r="A17" s="266" t="s">
        <v>96</v>
      </c>
      <c r="B17" s="278" t="s">
        <v>135</v>
      </c>
      <c r="C17" s="279"/>
      <c r="D17" s="269" t="s">
        <v>35</v>
      </c>
      <c r="E17" s="278" t="s">
        <v>106</v>
      </c>
      <c r="F17" s="279"/>
      <c r="G17" s="278" t="s">
        <v>136</v>
      </c>
      <c r="H17" s="279"/>
      <c r="I17" s="278" t="s">
        <v>34</v>
      </c>
      <c r="J17" s="279"/>
      <c r="K17" s="282" t="s">
        <v>33</v>
      </c>
      <c r="L17" s="283" t="s">
        <v>145</v>
      </c>
      <c r="M17" s="283"/>
      <c r="N17" s="283"/>
      <c r="O17" s="283"/>
      <c r="P17" s="283" t="s">
        <v>147</v>
      </c>
      <c r="Q17" s="283"/>
      <c r="R17" s="283"/>
      <c r="S17" s="283"/>
      <c r="T17" s="271" t="s">
        <v>268</v>
      </c>
      <c r="U17" s="272" t="s">
        <v>269</v>
      </c>
      <c r="V17" s="269" t="s">
        <v>137</v>
      </c>
      <c r="W17" s="274" t="s">
        <v>270</v>
      </c>
      <c r="X17" s="274" t="s">
        <v>271</v>
      </c>
      <c r="Y17" s="269" t="s">
        <v>148</v>
      </c>
      <c r="Z17" s="269" t="s">
        <v>149</v>
      </c>
      <c r="AA17" s="292" t="s">
        <v>132</v>
      </c>
      <c r="AB17" s="293"/>
      <c r="AC17" s="292" t="s">
        <v>133</v>
      </c>
      <c r="AD17" s="293"/>
      <c r="AE17" s="289" t="s">
        <v>134</v>
      </c>
      <c r="AF17" s="284" t="s">
        <v>31</v>
      </c>
      <c r="AG17" s="285"/>
      <c r="AH17" s="286"/>
      <c r="AI17" s="284" t="s">
        <v>30</v>
      </c>
      <c r="AJ17" s="285"/>
      <c r="AK17" s="284" t="s">
        <v>236</v>
      </c>
      <c r="AL17" s="285"/>
      <c r="AM17" s="285"/>
      <c r="AN17" s="285"/>
      <c r="AO17" s="286"/>
    </row>
    <row r="18" spans="1:135" ht="147" customHeight="1" x14ac:dyDescent="0.25">
      <c r="A18" s="267"/>
      <c r="B18" s="280"/>
      <c r="C18" s="281"/>
      <c r="D18" s="270"/>
      <c r="E18" s="280"/>
      <c r="F18" s="281"/>
      <c r="G18" s="280"/>
      <c r="H18" s="281"/>
      <c r="I18" s="280"/>
      <c r="J18" s="281"/>
      <c r="K18" s="282"/>
      <c r="L18" s="282" t="s">
        <v>278</v>
      </c>
      <c r="M18" s="282"/>
      <c r="N18" s="282" t="s">
        <v>235</v>
      </c>
      <c r="O18" s="282"/>
      <c r="P18" s="283" t="s">
        <v>278</v>
      </c>
      <c r="Q18" s="283"/>
      <c r="R18" s="287" t="s">
        <v>288</v>
      </c>
      <c r="S18" s="288"/>
      <c r="T18" s="271"/>
      <c r="U18" s="273"/>
      <c r="V18" s="270"/>
      <c r="W18" s="275"/>
      <c r="X18" s="276"/>
      <c r="Y18" s="277"/>
      <c r="Z18" s="270"/>
      <c r="AA18" s="294"/>
      <c r="AB18" s="295"/>
      <c r="AC18" s="294"/>
      <c r="AD18" s="295"/>
      <c r="AE18" s="290"/>
      <c r="AF18" s="100" t="s">
        <v>272</v>
      </c>
      <c r="AG18" s="100" t="s">
        <v>273</v>
      </c>
      <c r="AH18" s="101" t="s">
        <v>88</v>
      </c>
      <c r="AI18" s="101" t="s">
        <v>29</v>
      </c>
      <c r="AJ18" s="102" t="s">
        <v>28</v>
      </c>
      <c r="AK18" s="269" t="s">
        <v>234</v>
      </c>
      <c r="AL18" s="283" t="s">
        <v>276</v>
      </c>
      <c r="AM18" s="283"/>
      <c r="AN18" s="282" t="s">
        <v>277</v>
      </c>
      <c r="AO18" s="282"/>
    </row>
    <row r="19" spans="1:135" ht="51.75" customHeight="1" x14ac:dyDescent="0.25">
      <c r="A19" s="268"/>
      <c r="B19" s="101" t="s">
        <v>274</v>
      </c>
      <c r="C19" s="101" t="s">
        <v>275</v>
      </c>
      <c r="D19" s="277"/>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291"/>
      <c r="AF19" s="101" t="s">
        <v>274</v>
      </c>
      <c r="AG19" s="101" t="s">
        <v>274</v>
      </c>
      <c r="AH19" s="101" t="s">
        <v>274</v>
      </c>
      <c r="AI19" s="101" t="s">
        <v>274</v>
      </c>
      <c r="AJ19" s="101" t="s">
        <v>274</v>
      </c>
      <c r="AK19" s="277"/>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06" priority="1">
      <formula>CELL("защита",A1)</formula>
    </cfRule>
  </conditionalFormatting>
  <conditionalFormatting sqref="A21:AO1048576">
    <cfRule type="expression" dxfId="105"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6"/>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row>
    <row r="2" spans="1:37"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57"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row>
    <row r="7" spans="1:37" s="57" customFormat="1" ht="18.75" customHeight="1" x14ac:dyDescent="0.2">
      <c r="A7" s="250" t="str">
        <f>IF(ISBLANK('1'!C13),CONCATENATE("В разделе 1 формы заполните показатель"," '",'1'!B13,"' "),'1'!C13)</f>
        <v>O_15.27.0390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row>
    <row r="10" spans="1:37" s="63" customFormat="1" ht="15" customHeight="1" x14ac:dyDescent="0.2">
      <c r="A10" s="250" t="str">
        <f>IF(ISBLANK('1'!C14),CONCATENATE("В разделе 1 формы заполните показатель"," '",'1'!B14,"' "),'1'!C14)</f>
        <v>Развитие каналов взаимодействия с клиентами в 2027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row>
    <row r="13" spans="1:37" ht="25.5" customHeight="1"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ht="25.5" customHeight="1"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65" t="s">
        <v>242</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row>
    <row r="16" spans="1:37" s="76" customFormat="1" ht="21" customHeight="1"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row>
    <row r="17" spans="1:37" ht="43.5" customHeight="1" x14ac:dyDescent="0.25">
      <c r="A17" s="269" t="s">
        <v>96</v>
      </c>
      <c r="B17" s="278" t="s">
        <v>144</v>
      </c>
      <c r="C17" s="279"/>
      <c r="D17" s="278" t="s">
        <v>143</v>
      </c>
      <c r="E17" s="279"/>
      <c r="F17" s="269" t="s">
        <v>142</v>
      </c>
      <c r="G17" s="278" t="s">
        <v>106</v>
      </c>
      <c r="H17" s="279"/>
      <c r="I17" s="278" t="s">
        <v>34</v>
      </c>
      <c r="J17" s="279"/>
      <c r="K17" s="269" t="s">
        <v>141</v>
      </c>
      <c r="L17" s="287" t="s">
        <v>279</v>
      </c>
      <c r="M17" s="288"/>
      <c r="N17" s="278" t="s">
        <v>140</v>
      </c>
      <c r="O17" s="279"/>
      <c r="P17" s="278" t="s">
        <v>139</v>
      </c>
      <c r="Q17" s="279"/>
      <c r="R17" s="278" t="s">
        <v>38</v>
      </c>
      <c r="S17" s="279"/>
      <c r="T17" s="278" t="s">
        <v>280</v>
      </c>
      <c r="U17" s="279"/>
      <c r="V17" s="278" t="s">
        <v>138</v>
      </c>
      <c r="W17" s="279"/>
      <c r="X17" s="278" t="s">
        <v>281</v>
      </c>
      <c r="Y17" s="279"/>
      <c r="Z17" s="269" t="s">
        <v>148</v>
      </c>
      <c r="AA17" s="269" t="s">
        <v>149</v>
      </c>
      <c r="AB17" s="284" t="s">
        <v>31</v>
      </c>
      <c r="AC17" s="285"/>
      <c r="AD17" s="286"/>
      <c r="AE17" s="284" t="s">
        <v>30</v>
      </c>
      <c r="AF17" s="285"/>
      <c r="AG17" s="284" t="s">
        <v>236</v>
      </c>
      <c r="AH17" s="285"/>
      <c r="AI17" s="285"/>
      <c r="AJ17" s="285"/>
      <c r="AK17" s="286"/>
    </row>
    <row r="18" spans="1:37" ht="216" customHeight="1" x14ac:dyDescent="0.25">
      <c r="A18" s="270"/>
      <c r="B18" s="280"/>
      <c r="C18" s="281"/>
      <c r="D18" s="280"/>
      <c r="E18" s="281"/>
      <c r="F18" s="270"/>
      <c r="G18" s="280"/>
      <c r="H18" s="281"/>
      <c r="I18" s="280"/>
      <c r="J18" s="281"/>
      <c r="K18" s="277"/>
      <c r="L18" s="301"/>
      <c r="M18" s="302"/>
      <c r="N18" s="280"/>
      <c r="O18" s="281"/>
      <c r="P18" s="280"/>
      <c r="Q18" s="281"/>
      <c r="R18" s="280"/>
      <c r="S18" s="281"/>
      <c r="T18" s="280"/>
      <c r="U18" s="281"/>
      <c r="V18" s="280"/>
      <c r="W18" s="281"/>
      <c r="X18" s="280"/>
      <c r="Y18" s="281"/>
      <c r="Z18" s="270"/>
      <c r="AA18" s="270"/>
      <c r="AB18" s="101" t="s">
        <v>282</v>
      </c>
      <c r="AC18" s="101" t="s">
        <v>273</v>
      </c>
      <c r="AD18" s="101" t="s">
        <v>88</v>
      </c>
      <c r="AE18" s="101" t="s">
        <v>29</v>
      </c>
      <c r="AF18" s="101" t="s">
        <v>28</v>
      </c>
      <c r="AG18" s="269" t="s">
        <v>283</v>
      </c>
      <c r="AH18" s="283" t="s">
        <v>276</v>
      </c>
      <c r="AI18" s="283"/>
      <c r="AJ18" s="282" t="s">
        <v>277</v>
      </c>
      <c r="AK18" s="282"/>
    </row>
    <row r="19" spans="1:37" ht="60" customHeight="1" x14ac:dyDescent="0.25">
      <c r="A19" s="277"/>
      <c r="B19" s="105" t="s">
        <v>274</v>
      </c>
      <c r="C19" s="105" t="s">
        <v>275</v>
      </c>
      <c r="D19" s="105" t="s">
        <v>274</v>
      </c>
      <c r="E19" s="105" t="s">
        <v>275</v>
      </c>
      <c r="F19" s="277"/>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77"/>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04" priority="1">
      <formula>CELL("защита",A1)</formula>
    </cfRule>
  </conditionalFormatting>
  <conditionalFormatting sqref="A21:AK1048576">
    <cfRule type="expression" dxfId="103"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row>
    <row r="2" spans="1:39"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row>
    <row r="3" spans="1:39" s="57"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row>
    <row r="4" spans="1:39"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row>
    <row r="5" spans="1:39"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row>
    <row r="6" spans="1:39" s="57"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row>
    <row r="7" spans="1:39" s="57" customFormat="1" ht="18.75" customHeight="1" x14ac:dyDescent="0.2">
      <c r="A7" s="250" t="str">
        <f>IF(ISBLANK('1'!C13),CONCATENATE("В разделе 1 формы заполните показатель"," '",'1'!B13,"' "),'1'!C13)</f>
        <v>O_15.27.0390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row>
    <row r="8" spans="1:39"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row>
    <row r="9" spans="1:39"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row>
    <row r="10" spans="1:39" s="63" customFormat="1" ht="18.75" x14ac:dyDescent="0.2">
      <c r="A10" s="250" t="str">
        <f>IF(ISBLANK('1'!C14),CONCATENATE("В разделе 1 формы заполните показатель"," '",'1'!B14,"' "),'1'!C14)</f>
        <v>Развитие каналов взаимодействия с клиентами в 2027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row>
    <row r="11" spans="1:39"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row>
    <row r="12" spans="1:39"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row>
    <row r="13" spans="1:39" s="63" customFormat="1" ht="26.25"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row>
    <row r="14" spans="1:39" s="63" customFormat="1" ht="26.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row>
    <row r="15" spans="1:39" s="63" customFormat="1" ht="26.25" customHeight="1" x14ac:dyDescent="0.2">
      <c r="A15" s="247" t="s">
        <v>243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row>
    <row r="16" spans="1:39" s="76" customFormat="1" ht="21" customHeight="1"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row>
    <row r="17" spans="1:127" ht="46.5" customHeight="1" x14ac:dyDescent="0.25">
      <c r="A17" s="266" t="s">
        <v>96</v>
      </c>
      <c r="B17" s="287" t="s">
        <v>433</v>
      </c>
      <c r="C17" s="288"/>
      <c r="D17" s="309" t="s">
        <v>35</v>
      </c>
      <c r="E17" s="305" t="s">
        <v>106</v>
      </c>
      <c r="F17" s="306"/>
      <c r="G17" s="305" t="s">
        <v>104</v>
      </c>
      <c r="H17" s="306"/>
      <c r="I17" s="305" t="s">
        <v>34</v>
      </c>
      <c r="J17" s="306"/>
      <c r="K17" s="309" t="s">
        <v>33</v>
      </c>
      <c r="L17" s="305" t="s">
        <v>32</v>
      </c>
      <c r="M17" s="306"/>
      <c r="N17" s="313" t="s">
        <v>147</v>
      </c>
      <c r="O17" s="313"/>
      <c r="P17" s="313"/>
      <c r="Q17" s="313"/>
      <c r="R17" s="309" t="s">
        <v>148</v>
      </c>
      <c r="S17" s="309" t="s">
        <v>149</v>
      </c>
      <c r="T17" s="312" t="s">
        <v>284</v>
      </c>
      <c r="U17" s="312"/>
      <c r="V17" s="316" t="s">
        <v>289</v>
      </c>
      <c r="W17" s="317"/>
      <c r="X17" s="289" t="s">
        <v>97</v>
      </c>
      <c r="Y17" s="292" t="s">
        <v>132</v>
      </c>
      <c r="Z17" s="293"/>
      <c r="AA17" s="292" t="s">
        <v>133</v>
      </c>
      <c r="AB17" s="293"/>
      <c r="AC17" s="289" t="s">
        <v>134</v>
      </c>
      <c r="AD17" s="284" t="s">
        <v>31</v>
      </c>
      <c r="AE17" s="285"/>
      <c r="AF17" s="286"/>
      <c r="AG17" s="284" t="s">
        <v>30</v>
      </c>
      <c r="AH17" s="285"/>
      <c r="AI17" s="284" t="s">
        <v>236</v>
      </c>
      <c r="AJ17" s="285"/>
      <c r="AK17" s="285"/>
      <c r="AL17" s="285"/>
      <c r="AM17" s="286"/>
    </row>
    <row r="18" spans="1:127" ht="204.75" customHeight="1" x14ac:dyDescent="0.25">
      <c r="A18" s="267"/>
      <c r="B18" s="301"/>
      <c r="C18" s="302"/>
      <c r="D18" s="311"/>
      <c r="E18" s="307"/>
      <c r="F18" s="308"/>
      <c r="G18" s="307"/>
      <c r="H18" s="308"/>
      <c r="I18" s="307"/>
      <c r="J18" s="308"/>
      <c r="K18" s="310"/>
      <c r="L18" s="307"/>
      <c r="M18" s="308"/>
      <c r="N18" s="314" t="s">
        <v>278</v>
      </c>
      <c r="O18" s="315"/>
      <c r="P18" s="287" t="s">
        <v>287</v>
      </c>
      <c r="Q18" s="288"/>
      <c r="R18" s="311"/>
      <c r="S18" s="310"/>
      <c r="T18" s="312"/>
      <c r="U18" s="312"/>
      <c r="V18" s="318"/>
      <c r="W18" s="319"/>
      <c r="X18" s="290"/>
      <c r="Y18" s="294"/>
      <c r="Z18" s="295"/>
      <c r="AA18" s="294"/>
      <c r="AB18" s="295"/>
      <c r="AC18" s="290"/>
      <c r="AD18" s="100" t="s">
        <v>272</v>
      </c>
      <c r="AE18" s="100" t="s">
        <v>273</v>
      </c>
      <c r="AF18" s="101" t="s">
        <v>88</v>
      </c>
      <c r="AG18" s="101" t="s">
        <v>29</v>
      </c>
      <c r="AH18" s="101" t="s">
        <v>28</v>
      </c>
      <c r="AI18" s="269" t="s">
        <v>283</v>
      </c>
      <c r="AJ18" s="283" t="s">
        <v>276</v>
      </c>
      <c r="AK18" s="283"/>
      <c r="AL18" s="282" t="s">
        <v>277</v>
      </c>
      <c r="AM18" s="282"/>
    </row>
    <row r="19" spans="1:127" ht="51.75" customHeight="1" x14ac:dyDescent="0.25">
      <c r="A19" s="268"/>
      <c r="B19" s="106" t="s">
        <v>274</v>
      </c>
      <c r="C19" s="106" t="s">
        <v>275</v>
      </c>
      <c r="D19" s="310"/>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291"/>
      <c r="Y19" s="106" t="s">
        <v>274</v>
      </c>
      <c r="Z19" s="106" t="s">
        <v>275</v>
      </c>
      <c r="AA19" s="106" t="s">
        <v>274</v>
      </c>
      <c r="AB19" s="106" t="s">
        <v>275</v>
      </c>
      <c r="AC19" s="291"/>
      <c r="AD19" s="100" t="s">
        <v>274</v>
      </c>
      <c r="AE19" s="100" t="s">
        <v>274</v>
      </c>
      <c r="AF19" s="106" t="s">
        <v>274</v>
      </c>
      <c r="AG19" s="106" t="s">
        <v>274</v>
      </c>
      <c r="AH19" s="106" t="s">
        <v>274</v>
      </c>
      <c r="AI19" s="277"/>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02" priority="1">
      <formula>CELL("защита",A1)</formula>
    </cfRule>
  </conditionalFormatting>
  <conditionalFormatting sqref="A21:AM1048576">
    <cfRule type="expression" dxfId="101"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row>
    <row r="2" spans="1:41" s="57" customFormat="1" ht="20.25" x14ac:dyDescent="0.2">
      <c r="A2" s="236" t="s">
        <v>0</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57" customFormat="1" ht="18.75" customHeight="1" x14ac:dyDescent="0.2">
      <c r="A3" s="297"/>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customHeigh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7"/>
      <c r="AM6" s="297"/>
      <c r="AN6" s="297"/>
      <c r="AO6" s="297"/>
    </row>
    <row r="7" spans="1:41" s="57" customFormat="1" ht="18.75" customHeight="1" x14ac:dyDescent="0.2">
      <c r="A7" s="250" t="str">
        <f>IF(ISBLANK('1'!C13),CONCATENATE("В разделе 1 формы заполните показатель"," '",'1'!B13,"' "),'1'!C13)</f>
        <v>O_15.27.0390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298"/>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row>
    <row r="10" spans="1:41" s="63" customFormat="1" ht="15" customHeight="1" x14ac:dyDescent="0.2">
      <c r="A10" s="250" t="str">
        <f>IF(ISBLANK('1'!C14),CONCATENATE("В разделе 1 формы заполните показатель"," '",'1'!B14,"' "),'1'!C14)</f>
        <v>Развитие каналов взаимодействия с клиентами в 2027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299"/>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row>
    <row r="13" spans="1:41" s="63" customFormat="1" ht="21"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row>
    <row r="14" spans="1:41" s="63" customFormat="1" ht="21"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3" customFormat="1" ht="21" customHeight="1" x14ac:dyDescent="0.2">
      <c r="A15" s="247" t="s">
        <v>244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row>
    <row r="16" spans="1:41" s="76" customFormat="1" ht="21" customHeight="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row>
    <row r="17" spans="1:41" ht="44.25" customHeight="1" x14ac:dyDescent="0.25">
      <c r="A17" s="269" t="s">
        <v>96</v>
      </c>
      <c r="B17" s="278" t="s">
        <v>105</v>
      </c>
      <c r="C17" s="279"/>
      <c r="D17" s="278" t="s">
        <v>91</v>
      </c>
      <c r="E17" s="279"/>
      <c r="F17" s="284" t="s">
        <v>23</v>
      </c>
      <c r="G17" s="285"/>
      <c r="H17" s="285"/>
      <c r="I17" s="286"/>
      <c r="J17" s="278" t="s">
        <v>106</v>
      </c>
      <c r="K17" s="279"/>
      <c r="L17" s="278" t="s">
        <v>34</v>
      </c>
      <c r="M17" s="279"/>
      <c r="N17" s="269" t="s">
        <v>92</v>
      </c>
      <c r="O17" s="278" t="s">
        <v>93</v>
      </c>
      <c r="P17" s="279"/>
      <c r="Q17" s="278" t="s">
        <v>94</v>
      </c>
      <c r="R17" s="279"/>
      <c r="S17" s="278" t="s">
        <v>89</v>
      </c>
      <c r="T17" s="279"/>
      <c r="U17" s="287" t="s">
        <v>290</v>
      </c>
      <c r="V17" s="288"/>
      <c r="W17" s="269" t="s">
        <v>148</v>
      </c>
      <c r="X17" s="269" t="s">
        <v>291</v>
      </c>
      <c r="Y17" s="287" t="s">
        <v>292</v>
      </c>
      <c r="Z17" s="288"/>
      <c r="AA17" s="292" t="s">
        <v>132</v>
      </c>
      <c r="AB17" s="293"/>
      <c r="AC17" s="292" t="s">
        <v>133</v>
      </c>
      <c r="AD17" s="293"/>
      <c r="AE17" s="289" t="s">
        <v>134</v>
      </c>
      <c r="AF17" s="284" t="s">
        <v>31</v>
      </c>
      <c r="AG17" s="285"/>
      <c r="AH17" s="286"/>
      <c r="AI17" s="284" t="s">
        <v>30</v>
      </c>
      <c r="AJ17" s="285"/>
      <c r="AK17" s="284" t="s">
        <v>236</v>
      </c>
      <c r="AL17" s="285"/>
      <c r="AM17" s="285"/>
      <c r="AN17" s="285"/>
      <c r="AO17" s="286"/>
    </row>
    <row r="18" spans="1:41" ht="216" customHeight="1" x14ac:dyDescent="0.25">
      <c r="A18" s="270"/>
      <c r="B18" s="280"/>
      <c r="C18" s="281"/>
      <c r="D18" s="280"/>
      <c r="E18" s="281"/>
      <c r="F18" s="284" t="s">
        <v>37</v>
      </c>
      <c r="G18" s="286"/>
      <c r="H18" s="284" t="s">
        <v>36</v>
      </c>
      <c r="I18" s="286"/>
      <c r="J18" s="280"/>
      <c r="K18" s="281"/>
      <c r="L18" s="280"/>
      <c r="M18" s="281"/>
      <c r="N18" s="270"/>
      <c r="O18" s="280"/>
      <c r="P18" s="281"/>
      <c r="Q18" s="280"/>
      <c r="R18" s="281"/>
      <c r="S18" s="280"/>
      <c r="T18" s="281"/>
      <c r="U18" s="301"/>
      <c r="V18" s="302"/>
      <c r="W18" s="277"/>
      <c r="X18" s="277"/>
      <c r="Y18" s="301"/>
      <c r="Z18" s="302"/>
      <c r="AA18" s="322"/>
      <c r="AB18" s="323"/>
      <c r="AC18" s="322"/>
      <c r="AD18" s="323"/>
      <c r="AE18" s="290"/>
      <c r="AF18" s="100" t="s">
        <v>272</v>
      </c>
      <c r="AG18" s="100" t="s">
        <v>273</v>
      </c>
      <c r="AH18" s="101" t="s">
        <v>88</v>
      </c>
      <c r="AI18" s="101" t="s">
        <v>29</v>
      </c>
      <c r="AJ18" s="101" t="s">
        <v>28</v>
      </c>
      <c r="AK18" s="269" t="s">
        <v>283</v>
      </c>
      <c r="AL18" s="283" t="s">
        <v>276</v>
      </c>
      <c r="AM18" s="283"/>
      <c r="AN18" s="282" t="s">
        <v>277</v>
      </c>
      <c r="AO18" s="282"/>
    </row>
    <row r="19" spans="1:41" ht="60" customHeight="1" x14ac:dyDescent="0.25">
      <c r="A19" s="277"/>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291"/>
      <c r="AF19" s="105" t="s">
        <v>274</v>
      </c>
      <c r="AG19" s="110" t="s">
        <v>274</v>
      </c>
      <c r="AH19" s="105" t="s">
        <v>274</v>
      </c>
      <c r="AI19" s="105" t="s">
        <v>274</v>
      </c>
      <c r="AJ19" s="105" t="s">
        <v>274</v>
      </c>
      <c r="AK19" s="277"/>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00" priority="1">
      <formula>CELL("защита",A1)</formula>
    </cfRule>
  </conditionalFormatting>
  <conditionalFormatting sqref="A21:AO1048576">
    <cfRule type="expression" dxfId="99"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2024-10-29T15:41:24Z</dcterms:modified>
</cp:coreProperties>
</file>