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2260" windowHeight="12645"/>
  </bookViews>
  <sheets>
    <sheet name="План 2024-2027" sheetId="6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Y6" i="6" l="1"/>
  <c r="AY7" i="6"/>
  <c r="AY8" i="6"/>
  <c r="AY9" i="6"/>
  <c r="AY10" i="6"/>
  <c r="AY11" i="6"/>
  <c r="AY12" i="6"/>
  <c r="AY13" i="6"/>
  <c r="AY14" i="6"/>
  <c r="AY15" i="6"/>
  <c r="AY16" i="6"/>
  <c r="AY17" i="6"/>
  <c r="AY18" i="6"/>
  <c r="AY19" i="6"/>
  <c r="AY20" i="6"/>
  <c r="AY21" i="6"/>
  <c r="AY5" i="6"/>
  <c r="BA6" i="6" l="1"/>
  <c r="BA7" i="6"/>
  <c r="BA8" i="6"/>
  <c r="BA9" i="6"/>
  <c r="BA10" i="6"/>
  <c r="BA11" i="6"/>
  <c r="BA12" i="6"/>
  <c r="BA13" i="6"/>
  <c r="BA14" i="6"/>
  <c r="BA15" i="6"/>
  <c r="BA16" i="6"/>
  <c r="BA17" i="6"/>
  <c r="BA18" i="6"/>
  <c r="BA19" i="6"/>
  <c r="BA20" i="6"/>
  <c r="BA21" i="6"/>
  <c r="BA5" i="6"/>
  <c r="AZ6" i="6" l="1"/>
  <c r="AZ7" i="6"/>
  <c r="AZ8" i="6"/>
  <c r="AZ9" i="6"/>
  <c r="AZ10" i="6"/>
  <c r="AZ11" i="6"/>
  <c r="AZ12" i="6"/>
  <c r="AZ13" i="6"/>
  <c r="AZ14" i="6"/>
  <c r="AZ15" i="6"/>
  <c r="AZ16" i="6"/>
  <c r="AZ17" i="6"/>
  <c r="AZ18" i="6"/>
  <c r="AZ19" i="6"/>
  <c r="AZ20" i="6"/>
  <c r="AZ21" i="6"/>
  <c r="AZ5" i="6"/>
  <c r="AX22" i="6"/>
  <c r="AW22" i="6"/>
  <c r="AT22" i="6"/>
  <c r="AS22" i="6"/>
  <c r="AQ22" i="6"/>
  <c r="AP22" i="6"/>
  <c r="AO22" i="6"/>
  <c r="AN22" i="6"/>
  <c r="AM22" i="6"/>
  <c r="AU21" i="6"/>
  <c r="AR21" i="6"/>
  <c r="AU20" i="6"/>
  <c r="AR20" i="6"/>
  <c r="AU19" i="6"/>
  <c r="AR19" i="6"/>
  <c r="AU18" i="6"/>
  <c r="AR18" i="6"/>
  <c r="AU17" i="6"/>
  <c r="AR17" i="6"/>
  <c r="AU16" i="6"/>
  <c r="AR16" i="6"/>
  <c r="AU15" i="6"/>
  <c r="AR15" i="6"/>
  <c r="AU14" i="6"/>
  <c r="AR14" i="6"/>
  <c r="AU13" i="6"/>
  <c r="AR13" i="6"/>
  <c r="AU12" i="6"/>
  <c r="AR12" i="6"/>
  <c r="AU11" i="6"/>
  <c r="AR11" i="6"/>
  <c r="AU10" i="6"/>
  <c r="AR10" i="6"/>
  <c r="AU9" i="6"/>
  <c r="AR9" i="6"/>
  <c r="AU8" i="6"/>
  <c r="AR8" i="6"/>
  <c r="AU7" i="6"/>
  <c r="AR7" i="6"/>
  <c r="AU6" i="6"/>
  <c r="AR6" i="6"/>
  <c r="AU5" i="6"/>
  <c r="AR5" i="6"/>
  <c r="AL22" i="6"/>
  <c r="AK22" i="6"/>
  <c r="AH22" i="6"/>
  <c r="AG22" i="6"/>
  <c r="AE22" i="6"/>
  <c r="AD22" i="6"/>
  <c r="AC22" i="6"/>
  <c r="AB22" i="6"/>
  <c r="AA22" i="6"/>
  <c r="AI21" i="6"/>
  <c r="AF21" i="6"/>
  <c r="AJ21" i="6" s="1"/>
  <c r="AI20" i="6"/>
  <c r="AF20" i="6"/>
  <c r="AI19" i="6"/>
  <c r="AF19" i="6"/>
  <c r="AI18" i="6"/>
  <c r="AF18" i="6"/>
  <c r="AI17" i="6"/>
  <c r="AF17" i="6"/>
  <c r="AI16" i="6"/>
  <c r="AF16" i="6"/>
  <c r="AI15" i="6"/>
  <c r="AF15" i="6"/>
  <c r="AI14" i="6"/>
  <c r="AF14" i="6"/>
  <c r="AI13" i="6"/>
  <c r="AF13" i="6"/>
  <c r="AI12" i="6"/>
  <c r="AF12" i="6"/>
  <c r="AI11" i="6"/>
  <c r="AF11" i="6"/>
  <c r="AJ11" i="6" s="1"/>
  <c r="AI10" i="6"/>
  <c r="AF10" i="6"/>
  <c r="AI9" i="6"/>
  <c r="AF9" i="6"/>
  <c r="AI8" i="6"/>
  <c r="AF8" i="6"/>
  <c r="AI7" i="6"/>
  <c r="AF7" i="6"/>
  <c r="AJ7" i="6" s="1"/>
  <c r="AI6" i="6"/>
  <c r="AF6" i="6"/>
  <c r="AI5" i="6"/>
  <c r="AF5" i="6"/>
  <c r="D22" i="6"/>
  <c r="E22" i="6"/>
  <c r="F22" i="6"/>
  <c r="G22" i="6"/>
  <c r="I22" i="6"/>
  <c r="J22" i="6"/>
  <c r="M22" i="6"/>
  <c r="N22" i="6"/>
  <c r="O22" i="6"/>
  <c r="P22" i="6"/>
  <c r="Q22" i="6"/>
  <c r="R22" i="6"/>
  <c r="S22" i="6"/>
  <c r="U22" i="6"/>
  <c r="V22" i="6"/>
  <c r="Y22" i="6"/>
  <c r="Z22" i="6"/>
  <c r="C22" i="6"/>
  <c r="W21" i="6"/>
  <c r="T21" i="6"/>
  <c r="W20" i="6"/>
  <c r="T20" i="6"/>
  <c r="W19" i="6"/>
  <c r="T19" i="6"/>
  <c r="W18" i="6"/>
  <c r="T18" i="6"/>
  <c r="W17" i="6"/>
  <c r="T17" i="6"/>
  <c r="W16" i="6"/>
  <c r="T16" i="6"/>
  <c r="W15" i="6"/>
  <c r="T15" i="6"/>
  <c r="W14" i="6"/>
  <c r="T14" i="6"/>
  <c r="W13" i="6"/>
  <c r="T13" i="6"/>
  <c r="W12" i="6"/>
  <c r="T12" i="6"/>
  <c r="W11" i="6"/>
  <c r="T11" i="6"/>
  <c r="W10" i="6"/>
  <c r="T10" i="6"/>
  <c r="W9" i="6"/>
  <c r="T9" i="6"/>
  <c r="W8" i="6"/>
  <c r="T8" i="6"/>
  <c r="W7" i="6"/>
  <c r="T7" i="6"/>
  <c r="W6" i="6"/>
  <c r="T6" i="6"/>
  <c r="W5" i="6"/>
  <c r="T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5" i="6"/>
  <c r="H6" i="6"/>
  <c r="H7" i="6"/>
  <c r="L7" i="6" s="1"/>
  <c r="H8" i="6"/>
  <c r="H9" i="6"/>
  <c r="H10" i="6"/>
  <c r="H11" i="6"/>
  <c r="L11" i="6" s="1"/>
  <c r="H12" i="6"/>
  <c r="H13" i="6"/>
  <c r="H14" i="6"/>
  <c r="H15" i="6"/>
  <c r="L15" i="6" s="1"/>
  <c r="H16" i="6"/>
  <c r="H17" i="6"/>
  <c r="H18" i="6"/>
  <c r="H19" i="6"/>
  <c r="L19" i="6" s="1"/>
  <c r="H20" i="6"/>
  <c r="H21" i="6"/>
  <c r="H5" i="6"/>
  <c r="AJ19" i="6" l="1"/>
  <c r="X7" i="6"/>
  <c r="X9" i="6"/>
  <c r="X15" i="6"/>
  <c r="X17" i="6"/>
  <c r="X19" i="6"/>
  <c r="X21" i="6"/>
  <c r="BA22" i="6"/>
  <c r="AV10" i="6"/>
  <c r="AV12" i="6"/>
  <c r="AV18" i="6"/>
  <c r="AV20" i="6"/>
  <c r="AV7" i="6"/>
  <c r="AV9" i="6"/>
  <c r="AV13" i="6"/>
  <c r="AV15" i="6"/>
  <c r="AV17" i="6"/>
  <c r="AV21" i="6"/>
  <c r="AJ6" i="6"/>
  <c r="AJ12" i="6"/>
  <c r="AJ14" i="6"/>
  <c r="AJ16" i="6"/>
  <c r="AJ18" i="6"/>
  <c r="X10" i="6"/>
  <c r="W22" i="6"/>
  <c r="X6" i="6"/>
  <c r="L20" i="6"/>
  <c r="L16" i="6"/>
  <c r="L12" i="6"/>
  <c r="L8" i="6"/>
  <c r="L5" i="6"/>
  <c r="L18" i="6"/>
  <c r="L14" i="6"/>
  <c r="L10" i="6"/>
  <c r="L6" i="6"/>
  <c r="AV8" i="6"/>
  <c r="AV16" i="6"/>
  <c r="AR22" i="6"/>
  <c r="AF22" i="6"/>
  <c r="AJ10" i="6"/>
  <c r="AJ13" i="6"/>
  <c r="AJ17" i="6"/>
  <c r="X16" i="6"/>
  <c r="X20" i="6"/>
  <c r="X13" i="6"/>
  <c r="T22" i="6"/>
  <c r="L17" i="6"/>
  <c r="L21" i="6"/>
  <c r="L13" i="6"/>
  <c r="L9" i="6"/>
  <c r="H22" i="6"/>
  <c r="AZ22" i="6"/>
  <c r="K22" i="6"/>
  <c r="AI22" i="6"/>
  <c r="X12" i="6"/>
  <c r="X14" i="6"/>
  <c r="AJ9" i="6"/>
  <c r="AJ20" i="6"/>
  <c r="AV5" i="6"/>
  <c r="AU22" i="6"/>
  <c r="X8" i="6"/>
  <c r="X5" i="6"/>
  <c r="X11" i="6"/>
  <c r="X18" i="6"/>
  <c r="AJ8" i="6"/>
  <c r="AJ15" i="6"/>
  <c r="AV6" i="6"/>
  <c r="AV11" i="6"/>
  <c r="AV14" i="6"/>
  <c r="AV19" i="6"/>
  <c r="AJ5" i="6"/>
  <c r="AV22" i="6" l="1"/>
  <c r="L22" i="6"/>
  <c r="X22" i="6"/>
  <c r="AJ22" i="6"/>
  <c r="AY22" i="6" l="1"/>
</calcChain>
</file>

<file path=xl/sharedStrings.xml><?xml version="1.0" encoding="utf-8"?>
<sst xmlns="http://schemas.openxmlformats.org/spreadsheetml/2006/main" count="82" uniqueCount="61">
  <si>
    <t>Наименование района      (городского округа) Ленинградской области</t>
  </si>
  <si>
    <t>Бокситогорский</t>
  </si>
  <si>
    <t>Волосовский</t>
  </si>
  <si>
    <t>Волховский</t>
  </si>
  <si>
    <t>Всеволожский</t>
  </si>
  <si>
    <t>Выборгский</t>
  </si>
  <si>
    <t>Гатчинский</t>
  </si>
  <si>
    <t>Кингисеппский</t>
  </si>
  <si>
    <t>Киришский</t>
  </si>
  <si>
    <t>Кировский</t>
  </si>
  <si>
    <t>Лодейнопольский</t>
  </si>
  <si>
    <t>Лужский</t>
  </si>
  <si>
    <t>Подпорожский</t>
  </si>
  <si>
    <t>Сланцевский</t>
  </si>
  <si>
    <t>Тихвинский</t>
  </si>
  <si>
    <t>Тосненский</t>
  </si>
  <si>
    <t>Сосновоборский</t>
  </si>
  <si>
    <t>3 ф - трехфазный прибор учета</t>
  </si>
  <si>
    <t>1 ф - однофазный прибор учета</t>
  </si>
  <si>
    <t>ПВ - прямое включение</t>
  </si>
  <si>
    <t>ПКВ - полукосвенное включение</t>
  </si>
  <si>
    <t>УСПД - устройство сбора и передачи данных</t>
  </si>
  <si>
    <t>ПУ -прибор учета электрической энергии</t>
  </si>
  <si>
    <t>ОДПУ - общедомовой прибор учета электрической энергии</t>
  </si>
  <si>
    <t>№ п/п</t>
  </si>
  <si>
    <t>Кировский (г. Шлиссельбург)</t>
  </si>
  <si>
    <t>Всего:</t>
  </si>
  <si>
    <t>Кол-во 1ф ПУ Замена</t>
  </si>
  <si>
    <t>Кол-во 3ф ПУ Замена</t>
  </si>
  <si>
    <t>Кол-во ОДПУ ПВ Замена</t>
  </si>
  <si>
    <t>Кол-во ОДПУ ПКВ Замена</t>
  </si>
  <si>
    <t>Кол-во ОДПУ ПВ Установка</t>
  </si>
  <si>
    <t>Кол-во ОДПУ ПКВ Установка</t>
  </si>
  <si>
    <t>ТТ - трансформатор тока</t>
  </si>
  <si>
    <t>Всего ПУ 2024 год</t>
  </si>
  <si>
    <t>Всего комплектов ТТ за 2024 год</t>
  </si>
  <si>
    <t>Всего УСПД за 2024 год</t>
  </si>
  <si>
    <t>Всего ПУ 2025 год</t>
  </si>
  <si>
    <t>Всего комплектов ТТ за 2025 год</t>
  </si>
  <si>
    <t>Всего УСПД за 2025 год</t>
  </si>
  <si>
    <t>Всего ПУ 2026 год</t>
  </si>
  <si>
    <t>Всего комплектов ТТ за 2026 год</t>
  </si>
  <si>
    <t>Всего УСПД за 2026 год</t>
  </si>
  <si>
    <t>Комплект ТТ - 3 трансформатора тока</t>
  </si>
  <si>
    <t>Плановые объемы инвестиционной программы ООО "РКС-энерго" в 2024-2027 годы</t>
  </si>
  <si>
    <t>Всего 3ф  ПУ за 2024 год</t>
  </si>
  <si>
    <t>Кол-во 1ф ПУ Установка</t>
  </si>
  <si>
    <t>Всего ПУ за 2024-2027 годы</t>
  </si>
  <si>
    <t>Всего комплектов ТТ за 2024-2027 годы</t>
  </si>
  <si>
    <t>Всего УСПД за 2024-2027 годы</t>
  </si>
  <si>
    <t>Всего 3ф  ПУ за 2025 год</t>
  </si>
  <si>
    <t>Всего 3ф  ПУ за 2026 год</t>
  </si>
  <si>
    <t>Всего 3ф  ПУ за 2027 год</t>
  </si>
  <si>
    <t>Всего ПУ 2027 год</t>
  </si>
  <si>
    <t>Всего комплектов ТТ за 2027 год</t>
  </si>
  <si>
    <t>Всего УСПД за 2027 год</t>
  </si>
  <si>
    <t>Всего 1ф  ПУ за 2024 год</t>
  </si>
  <si>
    <t>Всего 1ф  ПУ за 2025 год</t>
  </si>
  <si>
    <t>Всего 1ф  ПУ за 2026 год</t>
  </si>
  <si>
    <t>Всего 1ф  ПУ за 2027 год</t>
  </si>
  <si>
    <t>2024-2027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</si>
</sst>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3" fontId="3" fillId="3" borderId="6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0" fillId="0" borderId="0" xfId="0" applyNumberFormat="1"/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BA34"/>
  <sheetViews>
    <sheetView tabSelected="1" zoomScale="70" zoomScaleNormal="70" workbookViewId="0">
      <selection activeCell="G28" sqref="G28"/>
    </sheetView>
  </sheetViews>
  <sheetFormatPr defaultRowHeight="15" x14ac:dyDescent="0.25"/>
  <cols>
    <col min="1" max="1" width="6" customWidth="1"/>
    <col min="2" max="2" width="25.42578125" customWidth="1"/>
    <col min="3" max="4" width="15.5703125" customWidth="1"/>
    <col min="5" max="5" width="18.28515625" customWidth="1"/>
    <col min="6" max="6" width="15.5703125" customWidth="1"/>
    <col min="7" max="7" width="18.42578125" customWidth="1"/>
    <col min="8" max="8" width="14.7109375" customWidth="1"/>
    <col min="9" max="16" width="15.5703125" customWidth="1"/>
    <col min="17" max="17" width="18.28515625" customWidth="1"/>
    <col min="18" max="18" width="15.5703125" customWidth="1"/>
    <col min="19" max="19" width="18.42578125" customWidth="1"/>
    <col min="20" max="20" width="14.7109375" customWidth="1"/>
    <col min="21" max="28" width="15.5703125" customWidth="1"/>
    <col min="29" max="29" width="18.28515625" customWidth="1"/>
    <col min="30" max="30" width="15.5703125" customWidth="1"/>
    <col min="31" max="31" width="18.42578125" customWidth="1"/>
    <col min="32" max="32" width="14.7109375" customWidth="1"/>
    <col min="33" max="40" width="15.5703125" customWidth="1"/>
    <col min="41" max="41" width="18.28515625" customWidth="1"/>
    <col min="42" max="42" width="15.5703125" customWidth="1"/>
    <col min="43" max="43" width="18.42578125" customWidth="1"/>
    <col min="44" max="44" width="14.7109375" customWidth="1"/>
    <col min="45" max="53" width="15.5703125" customWidth="1"/>
    <col min="54" max="54" width="6" customWidth="1"/>
    <col min="55" max="55" width="25.42578125" customWidth="1"/>
    <col min="56" max="56" width="16.5703125" customWidth="1"/>
    <col min="57" max="57" width="15.85546875" customWidth="1"/>
    <col min="58" max="58" width="17.28515625" customWidth="1"/>
    <col min="59" max="59" width="15.7109375" customWidth="1"/>
    <col min="60" max="60" width="16.7109375" customWidth="1"/>
    <col min="61" max="61" width="13.42578125" customWidth="1"/>
    <col min="62" max="63" width="15.85546875" customWidth="1"/>
    <col min="64" max="66" width="13.42578125" customWidth="1"/>
    <col min="67" max="67" width="6" customWidth="1"/>
    <col min="68" max="68" width="25.42578125" customWidth="1"/>
    <col min="69" max="69" width="16.5703125" customWidth="1"/>
    <col min="70" max="70" width="15.85546875" customWidth="1"/>
    <col min="71" max="71" width="17.28515625" customWidth="1"/>
    <col min="72" max="72" width="15.7109375" customWidth="1"/>
    <col min="73" max="73" width="16.7109375" customWidth="1"/>
    <col min="74" max="74" width="13.42578125" customWidth="1"/>
    <col min="75" max="76" width="15.85546875" customWidth="1"/>
    <col min="77" max="79" width="13.42578125" customWidth="1"/>
  </cols>
  <sheetData>
    <row r="1" spans="1:53" ht="27.75" customHeight="1" x14ac:dyDescent="0.25">
      <c r="A1" s="24" t="s">
        <v>24</v>
      </c>
      <c r="B1" s="26" t="s">
        <v>0</v>
      </c>
      <c r="C1" s="21" t="s">
        <v>44</v>
      </c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</row>
    <row r="2" spans="1:53" x14ac:dyDescent="0.25">
      <c r="A2" s="24"/>
      <c r="B2" s="27"/>
      <c r="C2" s="18">
        <v>2024</v>
      </c>
      <c r="D2" s="19"/>
      <c r="E2" s="19"/>
      <c r="F2" s="19"/>
      <c r="G2" s="19"/>
      <c r="H2" s="19"/>
      <c r="I2" s="19"/>
      <c r="J2" s="19"/>
      <c r="K2" s="19"/>
      <c r="L2" s="19"/>
      <c r="M2" s="19"/>
      <c r="N2" s="20"/>
      <c r="O2" s="18">
        <v>2025</v>
      </c>
      <c r="P2" s="19"/>
      <c r="Q2" s="19"/>
      <c r="R2" s="19"/>
      <c r="S2" s="19"/>
      <c r="T2" s="19"/>
      <c r="U2" s="19"/>
      <c r="V2" s="19"/>
      <c r="W2" s="19"/>
      <c r="X2" s="19"/>
      <c r="Y2" s="19"/>
      <c r="Z2" s="20"/>
      <c r="AA2" s="18">
        <v>2026</v>
      </c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20"/>
      <c r="AM2" s="18">
        <v>2027</v>
      </c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20"/>
      <c r="AY2" s="18" t="s">
        <v>60</v>
      </c>
      <c r="AZ2" s="19"/>
      <c r="BA2" s="20"/>
    </row>
    <row r="3" spans="1:53" ht="56.25" customHeight="1" x14ac:dyDescent="0.25">
      <c r="A3" s="25"/>
      <c r="B3" s="27"/>
      <c r="C3" s="10" t="s">
        <v>28</v>
      </c>
      <c r="D3" s="10" t="s">
        <v>29</v>
      </c>
      <c r="E3" s="10" t="s">
        <v>30</v>
      </c>
      <c r="F3" s="10" t="s">
        <v>31</v>
      </c>
      <c r="G3" s="10" t="s">
        <v>32</v>
      </c>
      <c r="H3" s="3" t="s">
        <v>45</v>
      </c>
      <c r="I3" s="10" t="s">
        <v>27</v>
      </c>
      <c r="J3" s="10" t="s">
        <v>46</v>
      </c>
      <c r="K3" s="3" t="s">
        <v>56</v>
      </c>
      <c r="L3" s="13" t="s">
        <v>34</v>
      </c>
      <c r="M3" s="13" t="s">
        <v>35</v>
      </c>
      <c r="N3" s="13" t="s">
        <v>36</v>
      </c>
      <c r="O3" s="10" t="s">
        <v>28</v>
      </c>
      <c r="P3" s="10" t="s">
        <v>29</v>
      </c>
      <c r="Q3" s="10" t="s">
        <v>30</v>
      </c>
      <c r="R3" s="10" t="s">
        <v>31</v>
      </c>
      <c r="S3" s="10" t="s">
        <v>32</v>
      </c>
      <c r="T3" s="3" t="s">
        <v>50</v>
      </c>
      <c r="U3" s="10" t="s">
        <v>27</v>
      </c>
      <c r="V3" s="10" t="s">
        <v>46</v>
      </c>
      <c r="W3" s="3" t="s">
        <v>57</v>
      </c>
      <c r="X3" s="13" t="s">
        <v>37</v>
      </c>
      <c r="Y3" s="13" t="s">
        <v>38</v>
      </c>
      <c r="Z3" s="13" t="s">
        <v>39</v>
      </c>
      <c r="AA3" s="10" t="s">
        <v>28</v>
      </c>
      <c r="AB3" s="10" t="s">
        <v>29</v>
      </c>
      <c r="AC3" s="10" t="s">
        <v>30</v>
      </c>
      <c r="AD3" s="10" t="s">
        <v>31</v>
      </c>
      <c r="AE3" s="10" t="s">
        <v>32</v>
      </c>
      <c r="AF3" s="3" t="s">
        <v>51</v>
      </c>
      <c r="AG3" s="10" t="s">
        <v>27</v>
      </c>
      <c r="AH3" s="10" t="s">
        <v>46</v>
      </c>
      <c r="AI3" s="3" t="s">
        <v>58</v>
      </c>
      <c r="AJ3" s="13" t="s">
        <v>40</v>
      </c>
      <c r="AK3" s="13" t="s">
        <v>41</v>
      </c>
      <c r="AL3" s="13" t="s">
        <v>42</v>
      </c>
      <c r="AM3" s="10" t="s">
        <v>28</v>
      </c>
      <c r="AN3" s="10" t="s">
        <v>29</v>
      </c>
      <c r="AO3" s="10" t="s">
        <v>30</v>
      </c>
      <c r="AP3" s="10" t="s">
        <v>31</v>
      </c>
      <c r="AQ3" s="10" t="s">
        <v>32</v>
      </c>
      <c r="AR3" s="3" t="s">
        <v>52</v>
      </c>
      <c r="AS3" s="10" t="s">
        <v>27</v>
      </c>
      <c r="AT3" s="10" t="s">
        <v>46</v>
      </c>
      <c r="AU3" s="3" t="s">
        <v>59</v>
      </c>
      <c r="AV3" s="13" t="s">
        <v>53</v>
      </c>
      <c r="AW3" s="13" t="s">
        <v>54</v>
      </c>
      <c r="AX3" s="13" t="s">
        <v>55</v>
      </c>
      <c r="AY3" s="11" t="s">
        <v>47</v>
      </c>
      <c r="AZ3" s="11" t="s">
        <v>48</v>
      </c>
      <c r="BA3" s="11" t="s">
        <v>49</v>
      </c>
    </row>
    <row r="4" spans="1:53" ht="15" customHeight="1" x14ac:dyDescent="0.25">
      <c r="A4" s="3">
        <v>1</v>
      </c>
      <c r="B4" s="3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  <c r="Q4" s="3">
        <v>17</v>
      </c>
      <c r="R4" s="3">
        <v>18</v>
      </c>
      <c r="S4" s="3">
        <v>19</v>
      </c>
      <c r="T4" s="3">
        <v>20</v>
      </c>
      <c r="U4" s="3">
        <v>21</v>
      </c>
      <c r="V4" s="3">
        <v>22</v>
      </c>
      <c r="W4" s="3">
        <v>23</v>
      </c>
      <c r="X4" s="3">
        <v>24</v>
      </c>
      <c r="Y4" s="3">
        <v>25</v>
      </c>
      <c r="Z4" s="3">
        <v>26</v>
      </c>
      <c r="AA4" s="3">
        <v>27</v>
      </c>
      <c r="AB4" s="3">
        <v>28</v>
      </c>
      <c r="AC4" s="3">
        <v>29</v>
      </c>
      <c r="AD4" s="3">
        <v>30</v>
      </c>
      <c r="AE4" s="3">
        <v>31</v>
      </c>
      <c r="AF4" s="3">
        <v>32</v>
      </c>
      <c r="AG4" s="3">
        <v>33</v>
      </c>
      <c r="AH4" s="3">
        <v>34</v>
      </c>
      <c r="AI4" s="3">
        <v>35</v>
      </c>
      <c r="AJ4" s="3">
        <v>36</v>
      </c>
      <c r="AK4" s="3">
        <v>37</v>
      </c>
      <c r="AL4" s="3">
        <v>38</v>
      </c>
      <c r="AM4" s="3">
        <v>39</v>
      </c>
      <c r="AN4" s="3">
        <v>40</v>
      </c>
      <c r="AO4" s="3">
        <v>41</v>
      </c>
      <c r="AP4" s="3">
        <v>42</v>
      </c>
      <c r="AQ4" s="3">
        <v>43</v>
      </c>
      <c r="AR4" s="3">
        <v>44</v>
      </c>
      <c r="AS4" s="3">
        <v>45</v>
      </c>
      <c r="AT4" s="3">
        <v>46</v>
      </c>
      <c r="AU4" s="3">
        <v>47</v>
      </c>
      <c r="AV4" s="3">
        <v>48</v>
      </c>
      <c r="AW4" s="3">
        <v>49</v>
      </c>
      <c r="AX4" s="3">
        <v>50</v>
      </c>
      <c r="AY4" s="3">
        <v>51</v>
      </c>
      <c r="AZ4" s="3">
        <v>52</v>
      </c>
      <c r="BA4" s="3">
        <v>53</v>
      </c>
    </row>
    <row r="5" spans="1:53" ht="15" customHeight="1" x14ac:dyDescent="0.25">
      <c r="A5" s="2">
        <v>1</v>
      </c>
      <c r="B5" s="4" t="s">
        <v>1</v>
      </c>
      <c r="C5" s="2">
        <v>121</v>
      </c>
      <c r="D5" s="2">
        <v>9</v>
      </c>
      <c r="E5" s="2">
        <v>2</v>
      </c>
      <c r="F5" s="2">
        <v>6</v>
      </c>
      <c r="G5" s="2">
        <v>2</v>
      </c>
      <c r="H5" s="3">
        <f>SUM(C5:G5)</f>
        <v>140</v>
      </c>
      <c r="I5" s="5">
        <v>355</v>
      </c>
      <c r="J5" s="5">
        <v>17</v>
      </c>
      <c r="K5" s="16">
        <f>SUM(I5:J5)</f>
        <v>372</v>
      </c>
      <c r="L5" s="14">
        <f>H5+K5</f>
        <v>512</v>
      </c>
      <c r="M5" s="14">
        <v>114</v>
      </c>
      <c r="N5" s="14">
        <v>2</v>
      </c>
      <c r="O5" s="12">
        <v>2</v>
      </c>
      <c r="P5" s="12">
        <v>5</v>
      </c>
      <c r="Q5" s="12">
        <v>0</v>
      </c>
      <c r="R5" s="12">
        <v>0</v>
      </c>
      <c r="S5" s="12">
        <v>0</v>
      </c>
      <c r="T5" s="3">
        <f>SUM(O5:S5)</f>
        <v>7</v>
      </c>
      <c r="U5" s="5">
        <v>475</v>
      </c>
      <c r="V5" s="5">
        <v>0</v>
      </c>
      <c r="W5" s="16">
        <f>SUM(U5:V5)</f>
        <v>475</v>
      </c>
      <c r="X5" s="14">
        <f>T5+W5</f>
        <v>482</v>
      </c>
      <c r="Y5" s="14">
        <v>9</v>
      </c>
      <c r="Z5" s="14">
        <v>2</v>
      </c>
      <c r="AA5" s="12">
        <v>7</v>
      </c>
      <c r="AB5" s="12">
        <v>4</v>
      </c>
      <c r="AC5" s="12">
        <v>1</v>
      </c>
      <c r="AD5" s="12">
        <v>0</v>
      </c>
      <c r="AE5" s="12">
        <v>0</v>
      </c>
      <c r="AF5" s="3">
        <f>SUM(AA5:AE5)</f>
        <v>12</v>
      </c>
      <c r="AG5" s="5">
        <v>472</v>
      </c>
      <c r="AH5" s="5">
        <v>0</v>
      </c>
      <c r="AI5" s="16">
        <f>SUM(AG5:AH5)</f>
        <v>472</v>
      </c>
      <c r="AJ5" s="14">
        <f>AF5+AI5</f>
        <v>484</v>
      </c>
      <c r="AK5" s="14">
        <v>39</v>
      </c>
      <c r="AL5" s="14">
        <v>2</v>
      </c>
      <c r="AM5" s="12">
        <v>9</v>
      </c>
      <c r="AN5" s="12">
        <v>35</v>
      </c>
      <c r="AO5" s="12">
        <v>10</v>
      </c>
      <c r="AP5" s="12">
        <v>0</v>
      </c>
      <c r="AQ5" s="12">
        <v>0</v>
      </c>
      <c r="AR5" s="3">
        <f>SUM(AM5:AQ5)</f>
        <v>54</v>
      </c>
      <c r="AS5" s="5">
        <v>703</v>
      </c>
      <c r="AT5" s="5">
        <v>0</v>
      </c>
      <c r="AU5" s="16">
        <f>SUM(AS5:AT5)</f>
        <v>703</v>
      </c>
      <c r="AV5" s="14">
        <f>AR5+AU5</f>
        <v>757</v>
      </c>
      <c r="AW5" s="14">
        <v>16</v>
      </c>
      <c r="AX5" s="14">
        <v>3</v>
      </c>
      <c r="AY5" s="5">
        <f>AU5+AR5+AI5+AF5+W5+T5+K5+H5</f>
        <v>2235</v>
      </c>
      <c r="AZ5" s="5">
        <f>M5+Y5+AK5+AW5</f>
        <v>178</v>
      </c>
      <c r="BA5" s="5">
        <f>AX5+AL5+Z5+N5</f>
        <v>9</v>
      </c>
    </row>
    <row r="6" spans="1:53" ht="15" customHeight="1" x14ac:dyDescent="0.25">
      <c r="A6" s="2">
        <v>2</v>
      </c>
      <c r="B6" s="4" t="s">
        <v>2</v>
      </c>
      <c r="C6" s="2">
        <v>1</v>
      </c>
      <c r="D6" s="2">
        <v>0</v>
      </c>
      <c r="E6" s="2">
        <v>0</v>
      </c>
      <c r="F6" s="2">
        <v>21</v>
      </c>
      <c r="G6" s="2">
        <v>0</v>
      </c>
      <c r="H6" s="3">
        <f t="shared" ref="H6:H21" si="0">SUM(C6:G6)</f>
        <v>22</v>
      </c>
      <c r="I6" s="5">
        <v>145</v>
      </c>
      <c r="J6" s="5">
        <v>21</v>
      </c>
      <c r="K6" s="16">
        <f t="shared" ref="K6:K21" si="1">SUM(I6:J6)</f>
        <v>166</v>
      </c>
      <c r="L6" s="14">
        <f t="shared" ref="L6:L21" si="2">H6+K6</f>
        <v>188</v>
      </c>
      <c r="M6" s="14">
        <v>0</v>
      </c>
      <c r="N6" s="14">
        <v>1</v>
      </c>
      <c r="O6" s="12">
        <v>0</v>
      </c>
      <c r="P6" s="12">
        <v>0</v>
      </c>
      <c r="Q6" s="12">
        <v>0</v>
      </c>
      <c r="R6" s="12">
        <v>8</v>
      </c>
      <c r="S6" s="12">
        <v>0</v>
      </c>
      <c r="T6" s="3">
        <f t="shared" ref="T6:T21" si="3">SUM(O6:S6)</f>
        <v>8</v>
      </c>
      <c r="U6" s="5">
        <v>112</v>
      </c>
      <c r="V6" s="5">
        <v>0</v>
      </c>
      <c r="W6" s="16">
        <f t="shared" ref="W6:W21" si="4">SUM(U6:V6)</f>
        <v>112</v>
      </c>
      <c r="X6" s="14">
        <f t="shared" ref="X6:X21" si="5">T6+W6</f>
        <v>120</v>
      </c>
      <c r="Y6" s="14">
        <v>0</v>
      </c>
      <c r="Z6" s="14">
        <v>1</v>
      </c>
      <c r="AA6" s="12">
        <v>0</v>
      </c>
      <c r="AB6" s="12">
        <v>0</v>
      </c>
      <c r="AC6" s="12">
        <v>0</v>
      </c>
      <c r="AD6" s="12">
        <v>0</v>
      </c>
      <c r="AE6" s="12">
        <v>0</v>
      </c>
      <c r="AF6" s="3">
        <f t="shared" ref="AF6:AF21" si="6">SUM(AA6:AE6)</f>
        <v>0</v>
      </c>
      <c r="AG6" s="5">
        <v>200</v>
      </c>
      <c r="AH6" s="5">
        <v>0</v>
      </c>
      <c r="AI6" s="16">
        <f t="shared" ref="AI6:AI21" si="7">SUM(AG6:AH6)</f>
        <v>200</v>
      </c>
      <c r="AJ6" s="14">
        <f t="shared" ref="AJ6:AJ21" si="8">AF6+AI6</f>
        <v>200</v>
      </c>
      <c r="AK6" s="14">
        <v>4</v>
      </c>
      <c r="AL6" s="14">
        <v>1</v>
      </c>
      <c r="AM6" s="12">
        <v>2</v>
      </c>
      <c r="AN6" s="12">
        <v>0</v>
      </c>
      <c r="AO6" s="12">
        <v>0</v>
      </c>
      <c r="AP6" s="12">
        <v>0</v>
      </c>
      <c r="AQ6" s="12">
        <v>0</v>
      </c>
      <c r="AR6" s="3">
        <f t="shared" ref="AR6:AR21" si="9">SUM(AM6:AQ6)</f>
        <v>2</v>
      </c>
      <c r="AS6" s="5">
        <v>405</v>
      </c>
      <c r="AT6" s="5">
        <v>0</v>
      </c>
      <c r="AU6" s="16">
        <f t="shared" ref="AU6:AU21" si="10">SUM(AS6:AT6)</f>
        <v>405</v>
      </c>
      <c r="AV6" s="14">
        <f t="shared" ref="AV6:AV21" si="11">AR6+AU6</f>
        <v>407</v>
      </c>
      <c r="AW6" s="14">
        <v>5</v>
      </c>
      <c r="AX6" s="14">
        <v>2</v>
      </c>
      <c r="AY6" s="5">
        <f t="shared" ref="AY6:AY21" si="12">AU6+AR6+AI6+AF6+W6+T6+K6+H6</f>
        <v>915</v>
      </c>
      <c r="AZ6" s="5">
        <f t="shared" ref="AZ6:AZ21" si="13">M6+Y6+AK6+AW6</f>
        <v>9</v>
      </c>
      <c r="BA6" s="5">
        <f t="shared" ref="BA6:BA21" si="14">AX6+AL6+Z6+N6</f>
        <v>5</v>
      </c>
    </row>
    <row r="7" spans="1:53" x14ac:dyDescent="0.25">
      <c r="A7" s="2">
        <v>3</v>
      </c>
      <c r="B7" s="4" t="s">
        <v>3</v>
      </c>
      <c r="C7" s="2">
        <v>15</v>
      </c>
      <c r="D7" s="2">
        <v>0</v>
      </c>
      <c r="E7" s="2">
        <v>0</v>
      </c>
      <c r="F7" s="2">
        <v>9</v>
      </c>
      <c r="G7" s="2">
        <v>10</v>
      </c>
      <c r="H7" s="3">
        <f t="shared" si="0"/>
        <v>34</v>
      </c>
      <c r="I7" s="5">
        <v>537</v>
      </c>
      <c r="J7" s="5">
        <v>0</v>
      </c>
      <c r="K7" s="16">
        <f t="shared" si="1"/>
        <v>537</v>
      </c>
      <c r="L7" s="14">
        <f t="shared" si="2"/>
        <v>571</v>
      </c>
      <c r="M7" s="14">
        <v>90</v>
      </c>
      <c r="N7" s="14">
        <v>2</v>
      </c>
      <c r="O7" s="12">
        <v>5</v>
      </c>
      <c r="P7" s="12">
        <v>1</v>
      </c>
      <c r="Q7" s="12">
        <v>1</v>
      </c>
      <c r="R7" s="12">
        <v>0</v>
      </c>
      <c r="S7" s="12">
        <v>0</v>
      </c>
      <c r="T7" s="3">
        <f t="shared" si="3"/>
        <v>7</v>
      </c>
      <c r="U7" s="5">
        <v>304</v>
      </c>
      <c r="V7" s="5">
        <v>0</v>
      </c>
      <c r="W7" s="16">
        <f t="shared" si="4"/>
        <v>304</v>
      </c>
      <c r="X7" s="14">
        <f t="shared" si="5"/>
        <v>311</v>
      </c>
      <c r="Y7" s="14">
        <v>10</v>
      </c>
      <c r="Z7" s="14">
        <v>1</v>
      </c>
      <c r="AA7" s="12">
        <v>7</v>
      </c>
      <c r="AB7" s="12">
        <v>0</v>
      </c>
      <c r="AC7" s="12">
        <v>19</v>
      </c>
      <c r="AD7" s="12">
        <v>0</v>
      </c>
      <c r="AE7" s="12">
        <v>0</v>
      </c>
      <c r="AF7" s="3">
        <f t="shared" si="6"/>
        <v>26</v>
      </c>
      <c r="AG7" s="5">
        <v>329</v>
      </c>
      <c r="AH7" s="5">
        <v>0</v>
      </c>
      <c r="AI7" s="16">
        <f t="shared" si="7"/>
        <v>329</v>
      </c>
      <c r="AJ7" s="14">
        <f t="shared" si="8"/>
        <v>355</v>
      </c>
      <c r="AK7" s="14">
        <v>114</v>
      </c>
      <c r="AL7" s="14">
        <v>2</v>
      </c>
      <c r="AM7" s="12">
        <v>18</v>
      </c>
      <c r="AN7" s="12">
        <v>25</v>
      </c>
      <c r="AO7" s="12">
        <v>26</v>
      </c>
      <c r="AP7" s="12">
        <v>0</v>
      </c>
      <c r="AQ7" s="12">
        <v>0</v>
      </c>
      <c r="AR7" s="3">
        <f t="shared" si="9"/>
        <v>69</v>
      </c>
      <c r="AS7" s="5">
        <v>548</v>
      </c>
      <c r="AT7" s="5">
        <v>0</v>
      </c>
      <c r="AU7" s="16">
        <f t="shared" si="10"/>
        <v>548</v>
      </c>
      <c r="AV7" s="14">
        <f t="shared" si="11"/>
        <v>617</v>
      </c>
      <c r="AW7" s="14">
        <v>60</v>
      </c>
      <c r="AX7" s="14">
        <v>2</v>
      </c>
      <c r="AY7" s="5">
        <f t="shared" si="12"/>
        <v>1854</v>
      </c>
      <c r="AZ7" s="5">
        <f t="shared" si="13"/>
        <v>274</v>
      </c>
      <c r="BA7" s="5">
        <f t="shared" si="14"/>
        <v>7</v>
      </c>
    </row>
    <row r="8" spans="1:53" x14ac:dyDescent="0.25">
      <c r="A8" s="2">
        <v>4</v>
      </c>
      <c r="B8" s="4" t="s">
        <v>4</v>
      </c>
      <c r="C8" s="2">
        <v>50</v>
      </c>
      <c r="D8" s="2">
        <v>10</v>
      </c>
      <c r="E8" s="2">
        <v>58</v>
      </c>
      <c r="F8" s="2">
        <v>21</v>
      </c>
      <c r="G8" s="2">
        <v>12</v>
      </c>
      <c r="H8" s="3">
        <f t="shared" si="0"/>
        <v>151</v>
      </c>
      <c r="I8" s="5">
        <v>1481</v>
      </c>
      <c r="J8" s="5">
        <v>35</v>
      </c>
      <c r="K8" s="16">
        <f t="shared" si="1"/>
        <v>1516</v>
      </c>
      <c r="L8" s="14">
        <f t="shared" si="2"/>
        <v>1667</v>
      </c>
      <c r="M8" s="14">
        <v>546</v>
      </c>
      <c r="N8" s="14">
        <v>5</v>
      </c>
      <c r="O8" s="12">
        <v>27</v>
      </c>
      <c r="P8" s="12">
        <v>0</v>
      </c>
      <c r="Q8" s="12">
        <v>44</v>
      </c>
      <c r="R8" s="12">
        <v>0</v>
      </c>
      <c r="S8" s="12">
        <v>0</v>
      </c>
      <c r="T8" s="3">
        <f t="shared" si="3"/>
        <v>71</v>
      </c>
      <c r="U8" s="5">
        <v>1157</v>
      </c>
      <c r="V8" s="5">
        <v>0</v>
      </c>
      <c r="W8" s="16">
        <f t="shared" si="4"/>
        <v>1157</v>
      </c>
      <c r="X8" s="14">
        <f t="shared" si="5"/>
        <v>1228</v>
      </c>
      <c r="Y8" s="14">
        <v>183</v>
      </c>
      <c r="Z8" s="14">
        <v>4</v>
      </c>
      <c r="AA8" s="12">
        <v>34</v>
      </c>
      <c r="AB8" s="12">
        <v>2</v>
      </c>
      <c r="AC8" s="12">
        <v>29</v>
      </c>
      <c r="AD8" s="12">
        <v>0</v>
      </c>
      <c r="AE8" s="12">
        <v>0</v>
      </c>
      <c r="AF8" s="3">
        <f t="shared" si="6"/>
        <v>65</v>
      </c>
      <c r="AG8" s="5">
        <v>1614</v>
      </c>
      <c r="AH8" s="5">
        <v>0</v>
      </c>
      <c r="AI8" s="16">
        <f t="shared" si="7"/>
        <v>1614</v>
      </c>
      <c r="AJ8" s="14">
        <f t="shared" si="8"/>
        <v>1679</v>
      </c>
      <c r="AK8" s="14">
        <v>231</v>
      </c>
      <c r="AL8" s="14">
        <v>5</v>
      </c>
      <c r="AM8" s="12">
        <v>59</v>
      </c>
      <c r="AN8" s="12">
        <v>4</v>
      </c>
      <c r="AO8" s="12">
        <v>55</v>
      </c>
      <c r="AP8" s="12">
        <v>0</v>
      </c>
      <c r="AQ8" s="12">
        <v>0</v>
      </c>
      <c r="AR8" s="3">
        <f t="shared" si="9"/>
        <v>118</v>
      </c>
      <c r="AS8" s="5">
        <v>956</v>
      </c>
      <c r="AT8" s="5">
        <v>0</v>
      </c>
      <c r="AU8" s="16">
        <f t="shared" si="10"/>
        <v>956</v>
      </c>
      <c r="AV8" s="14">
        <f t="shared" si="11"/>
        <v>1074</v>
      </c>
      <c r="AW8" s="14">
        <v>321</v>
      </c>
      <c r="AX8" s="14">
        <v>4</v>
      </c>
      <c r="AY8" s="5">
        <f t="shared" si="12"/>
        <v>5648</v>
      </c>
      <c r="AZ8" s="5">
        <f t="shared" si="13"/>
        <v>1281</v>
      </c>
      <c r="BA8" s="5">
        <f t="shared" si="14"/>
        <v>18</v>
      </c>
    </row>
    <row r="9" spans="1:53" x14ac:dyDescent="0.25">
      <c r="A9" s="2">
        <v>5</v>
      </c>
      <c r="B9" s="4" t="s">
        <v>5</v>
      </c>
      <c r="C9" s="2">
        <v>580</v>
      </c>
      <c r="D9" s="2">
        <v>0</v>
      </c>
      <c r="E9" s="2">
        <v>3</v>
      </c>
      <c r="F9" s="2">
        <v>150</v>
      </c>
      <c r="G9" s="2">
        <v>66</v>
      </c>
      <c r="H9" s="3">
        <f t="shared" si="0"/>
        <v>799</v>
      </c>
      <c r="I9" s="5">
        <v>3991</v>
      </c>
      <c r="J9" s="5">
        <v>212</v>
      </c>
      <c r="K9" s="16">
        <f t="shared" si="1"/>
        <v>4203</v>
      </c>
      <c r="L9" s="14">
        <f t="shared" si="2"/>
        <v>5002</v>
      </c>
      <c r="M9" s="14">
        <v>137</v>
      </c>
      <c r="N9" s="14">
        <v>0</v>
      </c>
      <c r="O9" s="12">
        <v>83</v>
      </c>
      <c r="P9" s="12">
        <v>1</v>
      </c>
      <c r="Q9" s="12">
        <v>16</v>
      </c>
      <c r="R9" s="12">
        <v>55</v>
      </c>
      <c r="S9" s="12">
        <v>38</v>
      </c>
      <c r="T9" s="3">
        <f t="shared" si="3"/>
        <v>193</v>
      </c>
      <c r="U9" s="5">
        <v>2592</v>
      </c>
      <c r="V9" s="5">
        <v>0</v>
      </c>
      <c r="W9" s="16">
        <f t="shared" si="4"/>
        <v>2592</v>
      </c>
      <c r="X9" s="14">
        <f t="shared" si="5"/>
        <v>2785</v>
      </c>
      <c r="Y9" s="14">
        <v>130</v>
      </c>
      <c r="Z9" s="14">
        <v>0</v>
      </c>
      <c r="AA9" s="12">
        <v>33</v>
      </c>
      <c r="AB9" s="12">
        <v>2</v>
      </c>
      <c r="AC9" s="12">
        <v>8</v>
      </c>
      <c r="AD9" s="12">
        <v>0</v>
      </c>
      <c r="AE9" s="12">
        <v>0</v>
      </c>
      <c r="AF9" s="3">
        <f t="shared" si="6"/>
        <v>43</v>
      </c>
      <c r="AG9" s="5">
        <v>2129</v>
      </c>
      <c r="AH9" s="5">
        <v>0</v>
      </c>
      <c r="AI9" s="16">
        <f t="shared" si="7"/>
        <v>2129</v>
      </c>
      <c r="AJ9" s="14">
        <f t="shared" si="8"/>
        <v>2172</v>
      </c>
      <c r="AK9" s="14">
        <v>117</v>
      </c>
      <c r="AL9" s="14">
        <v>0</v>
      </c>
      <c r="AM9" s="12">
        <v>37</v>
      </c>
      <c r="AN9" s="12">
        <v>3</v>
      </c>
      <c r="AO9" s="12">
        <v>11</v>
      </c>
      <c r="AP9" s="12">
        <v>0</v>
      </c>
      <c r="AQ9" s="12">
        <v>0</v>
      </c>
      <c r="AR9" s="3">
        <f t="shared" si="9"/>
        <v>51</v>
      </c>
      <c r="AS9" s="5">
        <v>2979</v>
      </c>
      <c r="AT9" s="5">
        <v>0</v>
      </c>
      <c r="AU9" s="16">
        <f t="shared" si="10"/>
        <v>2979</v>
      </c>
      <c r="AV9" s="14">
        <f t="shared" si="11"/>
        <v>3030</v>
      </c>
      <c r="AW9" s="14">
        <v>99</v>
      </c>
      <c r="AX9" s="14">
        <v>0</v>
      </c>
      <c r="AY9" s="5">
        <f t="shared" si="12"/>
        <v>12989</v>
      </c>
      <c r="AZ9" s="5">
        <f t="shared" si="13"/>
        <v>483</v>
      </c>
      <c r="BA9" s="5">
        <f t="shared" si="14"/>
        <v>0</v>
      </c>
    </row>
    <row r="10" spans="1:53" x14ac:dyDescent="0.25">
      <c r="A10" s="2">
        <v>6</v>
      </c>
      <c r="B10" s="4" t="s">
        <v>6</v>
      </c>
      <c r="C10" s="2">
        <v>34</v>
      </c>
      <c r="D10" s="2">
        <v>4</v>
      </c>
      <c r="E10" s="2">
        <v>1</v>
      </c>
      <c r="F10" s="2">
        <v>27</v>
      </c>
      <c r="G10" s="2">
        <v>64</v>
      </c>
      <c r="H10" s="3">
        <f t="shared" si="0"/>
        <v>130</v>
      </c>
      <c r="I10" s="5">
        <v>2107</v>
      </c>
      <c r="J10" s="5">
        <v>6</v>
      </c>
      <c r="K10" s="16">
        <f t="shared" si="1"/>
        <v>2113</v>
      </c>
      <c r="L10" s="14">
        <f t="shared" si="2"/>
        <v>2243</v>
      </c>
      <c r="M10" s="14">
        <v>70</v>
      </c>
      <c r="N10" s="14">
        <v>7</v>
      </c>
      <c r="O10" s="12">
        <v>5</v>
      </c>
      <c r="P10" s="12">
        <v>0</v>
      </c>
      <c r="Q10" s="12">
        <v>7</v>
      </c>
      <c r="R10" s="12">
        <v>0</v>
      </c>
      <c r="S10" s="12">
        <v>26</v>
      </c>
      <c r="T10" s="3">
        <f t="shared" si="3"/>
        <v>38</v>
      </c>
      <c r="U10" s="5">
        <v>1457</v>
      </c>
      <c r="V10" s="5">
        <v>0</v>
      </c>
      <c r="W10" s="16">
        <f t="shared" si="4"/>
        <v>1457</v>
      </c>
      <c r="X10" s="14">
        <f t="shared" si="5"/>
        <v>1495</v>
      </c>
      <c r="Y10" s="14">
        <v>41</v>
      </c>
      <c r="Z10" s="14">
        <v>5</v>
      </c>
      <c r="AA10" s="12">
        <v>15</v>
      </c>
      <c r="AB10" s="12">
        <v>0</v>
      </c>
      <c r="AC10" s="12">
        <v>8</v>
      </c>
      <c r="AD10" s="12">
        <v>0</v>
      </c>
      <c r="AE10" s="12">
        <v>0</v>
      </c>
      <c r="AF10" s="3">
        <f t="shared" si="6"/>
        <v>23</v>
      </c>
      <c r="AG10" s="5">
        <v>3224</v>
      </c>
      <c r="AH10" s="5">
        <v>0</v>
      </c>
      <c r="AI10" s="16">
        <f t="shared" si="7"/>
        <v>3224</v>
      </c>
      <c r="AJ10" s="14">
        <f t="shared" si="8"/>
        <v>3247</v>
      </c>
      <c r="AK10" s="14">
        <v>160</v>
      </c>
      <c r="AL10" s="14">
        <v>10</v>
      </c>
      <c r="AM10" s="12">
        <v>44</v>
      </c>
      <c r="AN10" s="12">
        <v>0</v>
      </c>
      <c r="AO10" s="12">
        <v>9</v>
      </c>
      <c r="AP10" s="12">
        <v>0</v>
      </c>
      <c r="AQ10" s="12">
        <v>0</v>
      </c>
      <c r="AR10" s="3">
        <f t="shared" si="9"/>
        <v>53</v>
      </c>
      <c r="AS10" s="5">
        <v>3172</v>
      </c>
      <c r="AT10" s="5">
        <v>0</v>
      </c>
      <c r="AU10" s="16">
        <f t="shared" si="10"/>
        <v>3172</v>
      </c>
      <c r="AV10" s="14">
        <f t="shared" si="11"/>
        <v>3225</v>
      </c>
      <c r="AW10" s="14">
        <v>80</v>
      </c>
      <c r="AX10" s="14">
        <v>10</v>
      </c>
      <c r="AY10" s="5">
        <f t="shared" si="12"/>
        <v>10210</v>
      </c>
      <c r="AZ10" s="5">
        <f t="shared" si="13"/>
        <v>351</v>
      </c>
      <c r="BA10" s="5">
        <f t="shared" si="14"/>
        <v>32</v>
      </c>
    </row>
    <row r="11" spans="1:53" x14ac:dyDescent="0.25">
      <c r="A11" s="2">
        <v>7</v>
      </c>
      <c r="B11" s="4" t="s">
        <v>7</v>
      </c>
      <c r="C11" s="2">
        <v>5</v>
      </c>
      <c r="D11" s="2">
        <v>1</v>
      </c>
      <c r="E11" s="2">
        <v>4</v>
      </c>
      <c r="F11" s="2">
        <v>30</v>
      </c>
      <c r="G11" s="2">
        <v>54</v>
      </c>
      <c r="H11" s="3">
        <f t="shared" si="0"/>
        <v>94</v>
      </c>
      <c r="I11" s="5">
        <v>166</v>
      </c>
      <c r="J11" s="5">
        <v>100</v>
      </c>
      <c r="K11" s="16">
        <f t="shared" si="1"/>
        <v>266</v>
      </c>
      <c r="L11" s="14">
        <f t="shared" si="2"/>
        <v>360</v>
      </c>
      <c r="M11" s="14">
        <v>2</v>
      </c>
      <c r="N11" s="14">
        <v>2</v>
      </c>
      <c r="O11" s="12">
        <v>1</v>
      </c>
      <c r="P11" s="12">
        <v>0</v>
      </c>
      <c r="Q11" s="12">
        <v>0</v>
      </c>
      <c r="R11" s="12">
        <v>12</v>
      </c>
      <c r="S11" s="12">
        <v>26</v>
      </c>
      <c r="T11" s="3">
        <f t="shared" si="3"/>
        <v>39</v>
      </c>
      <c r="U11" s="5">
        <v>400</v>
      </c>
      <c r="V11" s="5">
        <v>0</v>
      </c>
      <c r="W11" s="16">
        <f t="shared" si="4"/>
        <v>400</v>
      </c>
      <c r="X11" s="14">
        <f t="shared" si="5"/>
        <v>439</v>
      </c>
      <c r="Y11" s="14">
        <v>4</v>
      </c>
      <c r="Z11" s="14">
        <v>2</v>
      </c>
      <c r="AA11" s="12">
        <v>6</v>
      </c>
      <c r="AB11" s="12">
        <v>0</v>
      </c>
      <c r="AC11" s="12">
        <v>0</v>
      </c>
      <c r="AD11" s="12">
        <v>0</v>
      </c>
      <c r="AE11" s="12">
        <v>0</v>
      </c>
      <c r="AF11" s="3">
        <f t="shared" si="6"/>
        <v>6</v>
      </c>
      <c r="AG11" s="5">
        <v>434</v>
      </c>
      <c r="AH11" s="5">
        <v>0</v>
      </c>
      <c r="AI11" s="16">
        <f t="shared" si="7"/>
        <v>434</v>
      </c>
      <c r="AJ11" s="14">
        <f t="shared" si="8"/>
        <v>440</v>
      </c>
      <c r="AK11" s="14">
        <v>1</v>
      </c>
      <c r="AL11" s="14">
        <v>2</v>
      </c>
      <c r="AM11" s="12">
        <v>1</v>
      </c>
      <c r="AN11" s="12">
        <v>0</v>
      </c>
      <c r="AO11" s="12">
        <v>0</v>
      </c>
      <c r="AP11" s="12">
        <v>0</v>
      </c>
      <c r="AQ11" s="12">
        <v>0</v>
      </c>
      <c r="AR11" s="3">
        <f t="shared" si="9"/>
        <v>1</v>
      </c>
      <c r="AS11" s="5">
        <v>367</v>
      </c>
      <c r="AT11" s="5">
        <v>0</v>
      </c>
      <c r="AU11" s="16">
        <f t="shared" si="10"/>
        <v>367</v>
      </c>
      <c r="AV11" s="14">
        <f t="shared" si="11"/>
        <v>368</v>
      </c>
      <c r="AW11" s="14">
        <v>8</v>
      </c>
      <c r="AX11" s="14">
        <v>2</v>
      </c>
      <c r="AY11" s="5">
        <f t="shared" si="12"/>
        <v>1607</v>
      </c>
      <c r="AZ11" s="5">
        <f t="shared" si="13"/>
        <v>15</v>
      </c>
      <c r="BA11" s="5">
        <f t="shared" si="14"/>
        <v>8</v>
      </c>
    </row>
    <row r="12" spans="1:53" x14ac:dyDescent="0.25">
      <c r="A12" s="2">
        <v>8</v>
      </c>
      <c r="B12" s="4" t="s">
        <v>8</v>
      </c>
      <c r="C12" s="2">
        <v>15</v>
      </c>
      <c r="D12" s="2">
        <v>0</v>
      </c>
      <c r="E12" s="2">
        <v>6</v>
      </c>
      <c r="F12" s="2">
        <v>8</v>
      </c>
      <c r="G12" s="2">
        <v>88</v>
      </c>
      <c r="H12" s="3">
        <f t="shared" si="0"/>
        <v>117</v>
      </c>
      <c r="I12" s="5">
        <v>610</v>
      </c>
      <c r="J12" s="5">
        <v>50</v>
      </c>
      <c r="K12" s="16">
        <f t="shared" si="1"/>
        <v>660</v>
      </c>
      <c r="L12" s="14">
        <f t="shared" si="2"/>
        <v>777</v>
      </c>
      <c r="M12" s="14">
        <v>64</v>
      </c>
      <c r="N12" s="14">
        <v>3</v>
      </c>
      <c r="O12" s="12">
        <v>7</v>
      </c>
      <c r="P12" s="12">
        <v>7</v>
      </c>
      <c r="Q12" s="12">
        <v>2</v>
      </c>
      <c r="R12" s="12">
        <v>3</v>
      </c>
      <c r="S12" s="12">
        <v>0</v>
      </c>
      <c r="T12" s="3">
        <f t="shared" si="3"/>
        <v>19</v>
      </c>
      <c r="U12" s="5">
        <v>353</v>
      </c>
      <c r="V12" s="5">
        <v>0</v>
      </c>
      <c r="W12" s="16">
        <f t="shared" si="4"/>
        <v>353</v>
      </c>
      <c r="X12" s="14">
        <f t="shared" si="5"/>
        <v>372</v>
      </c>
      <c r="Y12" s="14">
        <v>3</v>
      </c>
      <c r="Z12" s="14">
        <v>2</v>
      </c>
      <c r="AA12" s="12">
        <v>16</v>
      </c>
      <c r="AB12" s="12">
        <v>0</v>
      </c>
      <c r="AC12" s="12">
        <v>2</v>
      </c>
      <c r="AD12" s="12">
        <v>0</v>
      </c>
      <c r="AE12" s="12">
        <v>0</v>
      </c>
      <c r="AF12" s="3">
        <f t="shared" si="6"/>
        <v>18</v>
      </c>
      <c r="AG12" s="5">
        <v>652</v>
      </c>
      <c r="AH12" s="5">
        <v>0</v>
      </c>
      <c r="AI12" s="16">
        <f t="shared" si="7"/>
        <v>652</v>
      </c>
      <c r="AJ12" s="14">
        <f t="shared" si="8"/>
        <v>670</v>
      </c>
      <c r="AK12" s="14">
        <v>131</v>
      </c>
      <c r="AL12" s="14">
        <v>2</v>
      </c>
      <c r="AM12" s="12">
        <v>21</v>
      </c>
      <c r="AN12" s="12">
        <v>0</v>
      </c>
      <c r="AO12" s="12">
        <v>0</v>
      </c>
      <c r="AP12" s="12">
        <v>0</v>
      </c>
      <c r="AQ12" s="12">
        <v>0</v>
      </c>
      <c r="AR12" s="3">
        <f t="shared" si="9"/>
        <v>21</v>
      </c>
      <c r="AS12" s="5">
        <v>1877</v>
      </c>
      <c r="AT12" s="5">
        <v>0</v>
      </c>
      <c r="AU12" s="16">
        <f t="shared" si="10"/>
        <v>1877</v>
      </c>
      <c r="AV12" s="14">
        <f t="shared" si="11"/>
        <v>1898</v>
      </c>
      <c r="AW12" s="14">
        <v>186</v>
      </c>
      <c r="AX12" s="14">
        <v>6</v>
      </c>
      <c r="AY12" s="5">
        <f t="shared" si="12"/>
        <v>3717</v>
      </c>
      <c r="AZ12" s="5">
        <f t="shared" si="13"/>
        <v>384</v>
      </c>
      <c r="BA12" s="5">
        <f t="shared" si="14"/>
        <v>13</v>
      </c>
    </row>
    <row r="13" spans="1:53" x14ac:dyDescent="0.25">
      <c r="A13" s="2">
        <v>9</v>
      </c>
      <c r="B13" s="4" t="s">
        <v>9</v>
      </c>
      <c r="C13" s="2">
        <v>24</v>
      </c>
      <c r="D13" s="2">
        <v>7</v>
      </c>
      <c r="E13" s="2">
        <v>5</v>
      </c>
      <c r="F13" s="2">
        <v>38</v>
      </c>
      <c r="G13" s="2">
        <v>48</v>
      </c>
      <c r="H13" s="3">
        <f t="shared" si="0"/>
        <v>122</v>
      </c>
      <c r="I13" s="5">
        <v>934</v>
      </c>
      <c r="J13" s="5">
        <v>211</v>
      </c>
      <c r="K13" s="16">
        <f t="shared" si="1"/>
        <v>1145</v>
      </c>
      <c r="L13" s="14">
        <f t="shared" si="2"/>
        <v>1267</v>
      </c>
      <c r="M13" s="14">
        <v>154</v>
      </c>
      <c r="N13" s="14">
        <v>0</v>
      </c>
      <c r="O13" s="12">
        <v>8</v>
      </c>
      <c r="P13" s="12">
        <v>3</v>
      </c>
      <c r="Q13" s="12">
        <v>9</v>
      </c>
      <c r="R13" s="12">
        <v>15</v>
      </c>
      <c r="S13" s="12">
        <v>18</v>
      </c>
      <c r="T13" s="3">
        <f t="shared" si="3"/>
        <v>53</v>
      </c>
      <c r="U13" s="5">
        <v>771</v>
      </c>
      <c r="V13" s="5">
        <v>0</v>
      </c>
      <c r="W13" s="16">
        <f t="shared" si="4"/>
        <v>771</v>
      </c>
      <c r="X13" s="14">
        <f t="shared" si="5"/>
        <v>824</v>
      </c>
      <c r="Y13" s="14">
        <v>30</v>
      </c>
      <c r="Z13" s="14">
        <v>0</v>
      </c>
      <c r="AA13" s="12">
        <v>4</v>
      </c>
      <c r="AB13" s="12">
        <v>3</v>
      </c>
      <c r="AC13" s="12">
        <v>13</v>
      </c>
      <c r="AD13" s="12">
        <v>0</v>
      </c>
      <c r="AE13" s="12">
        <v>0</v>
      </c>
      <c r="AF13" s="3">
        <f t="shared" si="6"/>
        <v>20</v>
      </c>
      <c r="AG13" s="5">
        <v>949</v>
      </c>
      <c r="AH13" s="5">
        <v>0</v>
      </c>
      <c r="AI13" s="16">
        <f t="shared" si="7"/>
        <v>949</v>
      </c>
      <c r="AJ13" s="14">
        <f t="shared" si="8"/>
        <v>969</v>
      </c>
      <c r="AK13" s="14">
        <v>34</v>
      </c>
      <c r="AL13" s="14">
        <v>0</v>
      </c>
      <c r="AM13" s="12">
        <v>5</v>
      </c>
      <c r="AN13" s="12">
        <v>5</v>
      </c>
      <c r="AO13" s="12">
        <v>11</v>
      </c>
      <c r="AP13" s="12">
        <v>0</v>
      </c>
      <c r="AQ13" s="12">
        <v>0</v>
      </c>
      <c r="AR13" s="3">
        <f t="shared" si="9"/>
        <v>21</v>
      </c>
      <c r="AS13" s="5">
        <v>877</v>
      </c>
      <c r="AT13" s="5">
        <v>0</v>
      </c>
      <c r="AU13" s="16">
        <f t="shared" si="10"/>
        <v>877</v>
      </c>
      <c r="AV13" s="14">
        <f t="shared" si="11"/>
        <v>898</v>
      </c>
      <c r="AW13" s="14">
        <v>47</v>
      </c>
      <c r="AX13" s="14">
        <v>0</v>
      </c>
      <c r="AY13" s="5">
        <f t="shared" si="12"/>
        <v>3958</v>
      </c>
      <c r="AZ13" s="5">
        <f t="shared" si="13"/>
        <v>265</v>
      </c>
      <c r="BA13" s="5">
        <f t="shared" si="14"/>
        <v>0</v>
      </c>
    </row>
    <row r="14" spans="1:53" x14ac:dyDescent="0.25">
      <c r="A14" s="2">
        <v>10</v>
      </c>
      <c r="B14" s="6" t="s">
        <v>25</v>
      </c>
      <c r="C14" s="2">
        <v>5</v>
      </c>
      <c r="D14" s="2">
        <v>2</v>
      </c>
      <c r="E14" s="2">
        <v>5</v>
      </c>
      <c r="F14" s="2">
        <v>6</v>
      </c>
      <c r="G14" s="2">
        <v>4</v>
      </c>
      <c r="H14" s="3">
        <f t="shared" si="0"/>
        <v>22</v>
      </c>
      <c r="I14" s="5">
        <v>370</v>
      </c>
      <c r="J14" s="5">
        <v>18</v>
      </c>
      <c r="K14" s="16">
        <f t="shared" si="1"/>
        <v>388</v>
      </c>
      <c r="L14" s="14">
        <f t="shared" si="2"/>
        <v>410</v>
      </c>
      <c r="M14" s="14">
        <v>22</v>
      </c>
      <c r="N14" s="14">
        <v>2</v>
      </c>
      <c r="O14" s="12">
        <v>4</v>
      </c>
      <c r="P14" s="12">
        <v>0</v>
      </c>
      <c r="Q14" s="12">
        <v>3</v>
      </c>
      <c r="R14" s="12">
        <v>0</v>
      </c>
      <c r="S14" s="12">
        <v>0</v>
      </c>
      <c r="T14" s="3">
        <f t="shared" si="3"/>
        <v>7</v>
      </c>
      <c r="U14" s="5">
        <v>312</v>
      </c>
      <c r="V14" s="5">
        <v>0</v>
      </c>
      <c r="W14" s="16">
        <f t="shared" si="4"/>
        <v>312</v>
      </c>
      <c r="X14" s="14">
        <f t="shared" si="5"/>
        <v>319</v>
      </c>
      <c r="Y14" s="14">
        <v>10</v>
      </c>
      <c r="Z14" s="14">
        <v>1</v>
      </c>
      <c r="AA14" s="12">
        <v>4</v>
      </c>
      <c r="AB14" s="12">
        <v>0</v>
      </c>
      <c r="AC14" s="12">
        <v>0</v>
      </c>
      <c r="AD14" s="12">
        <v>0</v>
      </c>
      <c r="AE14" s="12">
        <v>0</v>
      </c>
      <c r="AF14" s="3">
        <f t="shared" si="6"/>
        <v>4</v>
      </c>
      <c r="AG14" s="5">
        <v>495</v>
      </c>
      <c r="AH14" s="5">
        <v>0</v>
      </c>
      <c r="AI14" s="16">
        <f t="shared" si="7"/>
        <v>495</v>
      </c>
      <c r="AJ14" s="14">
        <f t="shared" si="8"/>
        <v>499</v>
      </c>
      <c r="AK14" s="14">
        <v>25</v>
      </c>
      <c r="AL14" s="14">
        <v>2</v>
      </c>
      <c r="AM14" s="12">
        <v>5</v>
      </c>
      <c r="AN14" s="12">
        <v>0</v>
      </c>
      <c r="AO14" s="12">
        <v>0</v>
      </c>
      <c r="AP14" s="12">
        <v>0</v>
      </c>
      <c r="AQ14" s="12">
        <v>0</v>
      </c>
      <c r="AR14" s="3">
        <f t="shared" si="9"/>
        <v>5</v>
      </c>
      <c r="AS14" s="5">
        <v>268</v>
      </c>
      <c r="AT14" s="5">
        <v>0</v>
      </c>
      <c r="AU14" s="16">
        <f t="shared" si="10"/>
        <v>268</v>
      </c>
      <c r="AV14" s="14">
        <f t="shared" si="11"/>
        <v>273</v>
      </c>
      <c r="AW14" s="14">
        <v>13</v>
      </c>
      <c r="AX14" s="14">
        <v>1</v>
      </c>
      <c r="AY14" s="5">
        <f t="shared" si="12"/>
        <v>1501</v>
      </c>
      <c r="AZ14" s="5">
        <f t="shared" si="13"/>
        <v>70</v>
      </c>
      <c r="BA14" s="5">
        <f t="shared" si="14"/>
        <v>6</v>
      </c>
    </row>
    <row r="15" spans="1:53" x14ac:dyDescent="0.25">
      <c r="A15" s="2">
        <v>11</v>
      </c>
      <c r="B15" s="4" t="s">
        <v>10</v>
      </c>
      <c r="C15" s="2">
        <v>6</v>
      </c>
      <c r="D15" s="2">
        <v>21</v>
      </c>
      <c r="E15" s="2">
        <v>0</v>
      </c>
      <c r="F15" s="2">
        <v>4</v>
      </c>
      <c r="G15" s="2">
        <v>6</v>
      </c>
      <c r="H15" s="3">
        <f t="shared" si="0"/>
        <v>37</v>
      </c>
      <c r="I15" s="5">
        <v>148</v>
      </c>
      <c r="J15" s="5">
        <v>0</v>
      </c>
      <c r="K15" s="16">
        <f t="shared" si="1"/>
        <v>148</v>
      </c>
      <c r="L15" s="14">
        <f t="shared" si="2"/>
        <v>185</v>
      </c>
      <c r="M15" s="14">
        <v>38</v>
      </c>
      <c r="N15" s="14">
        <v>0</v>
      </c>
      <c r="O15" s="12">
        <v>1</v>
      </c>
      <c r="P15" s="12">
        <v>0</v>
      </c>
      <c r="Q15" s="12">
        <v>0</v>
      </c>
      <c r="R15" s="12">
        <v>0</v>
      </c>
      <c r="S15" s="12">
        <v>0</v>
      </c>
      <c r="T15" s="3">
        <f t="shared" si="3"/>
        <v>1</v>
      </c>
      <c r="U15" s="5">
        <v>158</v>
      </c>
      <c r="V15" s="5">
        <v>0</v>
      </c>
      <c r="W15" s="16">
        <f t="shared" si="4"/>
        <v>158</v>
      </c>
      <c r="X15" s="14">
        <f t="shared" si="5"/>
        <v>159</v>
      </c>
      <c r="Y15" s="14">
        <v>5</v>
      </c>
      <c r="Z15" s="14">
        <v>0</v>
      </c>
      <c r="AA15" s="12">
        <v>0</v>
      </c>
      <c r="AB15" s="12">
        <v>0</v>
      </c>
      <c r="AC15" s="12">
        <v>6</v>
      </c>
      <c r="AD15" s="12">
        <v>0</v>
      </c>
      <c r="AE15" s="12">
        <v>0</v>
      </c>
      <c r="AF15" s="3">
        <f t="shared" si="6"/>
        <v>6</v>
      </c>
      <c r="AG15" s="5">
        <v>320</v>
      </c>
      <c r="AH15" s="5">
        <v>0</v>
      </c>
      <c r="AI15" s="16">
        <f t="shared" si="7"/>
        <v>320</v>
      </c>
      <c r="AJ15" s="14">
        <f t="shared" si="8"/>
        <v>326</v>
      </c>
      <c r="AK15" s="14">
        <v>34</v>
      </c>
      <c r="AL15" s="14">
        <v>0</v>
      </c>
      <c r="AM15" s="12">
        <v>1</v>
      </c>
      <c r="AN15" s="12">
        <v>0</v>
      </c>
      <c r="AO15" s="12">
        <v>0</v>
      </c>
      <c r="AP15" s="12">
        <v>0</v>
      </c>
      <c r="AQ15" s="12">
        <v>0</v>
      </c>
      <c r="AR15" s="3">
        <f t="shared" si="9"/>
        <v>1</v>
      </c>
      <c r="AS15" s="5">
        <v>607</v>
      </c>
      <c r="AT15" s="5">
        <v>0</v>
      </c>
      <c r="AU15" s="16">
        <f t="shared" si="10"/>
        <v>607</v>
      </c>
      <c r="AV15" s="14">
        <f t="shared" si="11"/>
        <v>608</v>
      </c>
      <c r="AW15" s="14">
        <v>14</v>
      </c>
      <c r="AX15" s="14">
        <v>0</v>
      </c>
      <c r="AY15" s="5">
        <f t="shared" si="12"/>
        <v>1278</v>
      </c>
      <c r="AZ15" s="5">
        <f t="shared" si="13"/>
        <v>91</v>
      </c>
      <c r="BA15" s="5">
        <f t="shared" si="14"/>
        <v>0</v>
      </c>
    </row>
    <row r="16" spans="1:53" x14ac:dyDescent="0.25">
      <c r="A16" s="2">
        <v>12</v>
      </c>
      <c r="B16" s="4" t="s">
        <v>11</v>
      </c>
      <c r="C16" s="2">
        <v>13</v>
      </c>
      <c r="D16" s="2">
        <v>2</v>
      </c>
      <c r="E16" s="2">
        <v>0</v>
      </c>
      <c r="F16" s="2">
        <v>9</v>
      </c>
      <c r="G16" s="2">
        <v>16</v>
      </c>
      <c r="H16" s="3">
        <f t="shared" si="0"/>
        <v>40</v>
      </c>
      <c r="I16" s="5">
        <v>264</v>
      </c>
      <c r="J16" s="5">
        <v>0</v>
      </c>
      <c r="K16" s="16">
        <f t="shared" si="1"/>
        <v>264</v>
      </c>
      <c r="L16" s="14">
        <f t="shared" si="2"/>
        <v>304</v>
      </c>
      <c r="M16" s="14">
        <v>1</v>
      </c>
      <c r="N16" s="14">
        <v>1</v>
      </c>
      <c r="O16" s="12">
        <v>7</v>
      </c>
      <c r="P16" s="12">
        <v>2</v>
      </c>
      <c r="Q16" s="12">
        <v>0</v>
      </c>
      <c r="R16" s="12">
        <v>0</v>
      </c>
      <c r="S16" s="12">
        <v>0</v>
      </c>
      <c r="T16" s="3">
        <f t="shared" si="3"/>
        <v>9</v>
      </c>
      <c r="U16" s="5">
        <v>498</v>
      </c>
      <c r="V16" s="5">
        <v>0</v>
      </c>
      <c r="W16" s="16">
        <f t="shared" si="4"/>
        <v>498</v>
      </c>
      <c r="X16" s="14">
        <f t="shared" si="5"/>
        <v>507</v>
      </c>
      <c r="Y16" s="14">
        <v>0</v>
      </c>
      <c r="Z16" s="14">
        <v>2</v>
      </c>
      <c r="AA16" s="12">
        <v>13</v>
      </c>
      <c r="AB16" s="12">
        <v>1</v>
      </c>
      <c r="AC16" s="12">
        <v>0</v>
      </c>
      <c r="AD16" s="12">
        <v>0</v>
      </c>
      <c r="AE16" s="12">
        <v>0</v>
      </c>
      <c r="AF16" s="3">
        <f t="shared" si="6"/>
        <v>14</v>
      </c>
      <c r="AG16" s="5">
        <v>344</v>
      </c>
      <c r="AH16" s="5">
        <v>0</v>
      </c>
      <c r="AI16" s="16">
        <f t="shared" si="7"/>
        <v>344</v>
      </c>
      <c r="AJ16" s="14">
        <f t="shared" si="8"/>
        <v>358</v>
      </c>
      <c r="AK16" s="14">
        <v>69</v>
      </c>
      <c r="AL16" s="14">
        <v>2</v>
      </c>
      <c r="AM16" s="12">
        <v>6</v>
      </c>
      <c r="AN16" s="12">
        <v>1</v>
      </c>
      <c r="AO16" s="12">
        <v>0</v>
      </c>
      <c r="AP16" s="12">
        <v>0</v>
      </c>
      <c r="AQ16" s="12">
        <v>0</v>
      </c>
      <c r="AR16" s="3">
        <f t="shared" si="9"/>
        <v>7</v>
      </c>
      <c r="AS16" s="5">
        <v>667</v>
      </c>
      <c r="AT16" s="5">
        <v>0</v>
      </c>
      <c r="AU16" s="16">
        <f t="shared" si="10"/>
        <v>667</v>
      </c>
      <c r="AV16" s="14">
        <f t="shared" si="11"/>
        <v>674</v>
      </c>
      <c r="AW16" s="14">
        <v>47</v>
      </c>
      <c r="AX16" s="14">
        <v>2</v>
      </c>
      <c r="AY16" s="5">
        <f t="shared" si="12"/>
        <v>1843</v>
      </c>
      <c r="AZ16" s="5">
        <f t="shared" si="13"/>
        <v>117</v>
      </c>
      <c r="BA16" s="5">
        <f t="shared" si="14"/>
        <v>7</v>
      </c>
    </row>
    <row r="17" spans="1:53" x14ac:dyDescent="0.25">
      <c r="A17" s="2">
        <v>13</v>
      </c>
      <c r="B17" s="4" t="s">
        <v>12</v>
      </c>
      <c r="C17" s="2">
        <v>2</v>
      </c>
      <c r="D17" s="2">
        <v>0</v>
      </c>
      <c r="E17" s="2">
        <v>0</v>
      </c>
      <c r="F17" s="2">
        <v>3</v>
      </c>
      <c r="G17" s="2">
        <v>2</v>
      </c>
      <c r="H17" s="3">
        <f t="shared" si="0"/>
        <v>7</v>
      </c>
      <c r="I17" s="5">
        <v>204</v>
      </c>
      <c r="J17" s="5">
        <v>0</v>
      </c>
      <c r="K17" s="16">
        <f t="shared" si="1"/>
        <v>204</v>
      </c>
      <c r="L17" s="14">
        <f t="shared" si="2"/>
        <v>211</v>
      </c>
      <c r="M17" s="14">
        <v>36</v>
      </c>
      <c r="N17" s="14">
        <v>0</v>
      </c>
      <c r="O17" s="12">
        <v>5</v>
      </c>
      <c r="P17" s="12">
        <v>0</v>
      </c>
      <c r="Q17" s="12">
        <v>0</v>
      </c>
      <c r="R17" s="12">
        <v>0</v>
      </c>
      <c r="S17" s="12">
        <v>0</v>
      </c>
      <c r="T17" s="3">
        <f t="shared" si="3"/>
        <v>5</v>
      </c>
      <c r="U17" s="5">
        <v>536</v>
      </c>
      <c r="V17" s="5">
        <v>0</v>
      </c>
      <c r="W17" s="16">
        <f t="shared" si="4"/>
        <v>536</v>
      </c>
      <c r="X17" s="14">
        <f t="shared" si="5"/>
        <v>541</v>
      </c>
      <c r="Y17" s="14">
        <v>16</v>
      </c>
      <c r="Z17" s="14">
        <v>0</v>
      </c>
      <c r="AA17" s="12">
        <v>112</v>
      </c>
      <c r="AB17" s="12">
        <v>0</v>
      </c>
      <c r="AC17" s="12">
        <v>0</v>
      </c>
      <c r="AD17" s="12">
        <v>0</v>
      </c>
      <c r="AE17" s="12">
        <v>0</v>
      </c>
      <c r="AF17" s="3">
        <f t="shared" si="6"/>
        <v>112</v>
      </c>
      <c r="AG17" s="5">
        <v>496</v>
      </c>
      <c r="AH17" s="5">
        <v>0</v>
      </c>
      <c r="AI17" s="16">
        <f t="shared" si="7"/>
        <v>496</v>
      </c>
      <c r="AJ17" s="14">
        <f t="shared" si="8"/>
        <v>608</v>
      </c>
      <c r="AK17" s="14">
        <v>18</v>
      </c>
      <c r="AL17" s="14">
        <v>0</v>
      </c>
      <c r="AM17" s="12">
        <v>10</v>
      </c>
      <c r="AN17" s="12">
        <v>0</v>
      </c>
      <c r="AO17" s="12">
        <v>1</v>
      </c>
      <c r="AP17" s="12">
        <v>0</v>
      </c>
      <c r="AQ17" s="12">
        <v>0</v>
      </c>
      <c r="AR17" s="3">
        <f t="shared" si="9"/>
        <v>11</v>
      </c>
      <c r="AS17" s="5">
        <v>1059</v>
      </c>
      <c r="AT17" s="5">
        <v>0</v>
      </c>
      <c r="AU17" s="16">
        <f t="shared" si="10"/>
        <v>1059</v>
      </c>
      <c r="AV17" s="14">
        <f t="shared" si="11"/>
        <v>1070</v>
      </c>
      <c r="AW17" s="14">
        <v>38</v>
      </c>
      <c r="AX17" s="14">
        <v>0</v>
      </c>
      <c r="AY17" s="5">
        <f t="shared" si="12"/>
        <v>2430</v>
      </c>
      <c r="AZ17" s="5">
        <f t="shared" si="13"/>
        <v>108</v>
      </c>
      <c r="BA17" s="5">
        <f t="shared" si="14"/>
        <v>0</v>
      </c>
    </row>
    <row r="18" spans="1:53" x14ac:dyDescent="0.25">
      <c r="A18" s="2">
        <v>14</v>
      </c>
      <c r="B18" s="4" t="s">
        <v>13</v>
      </c>
      <c r="C18" s="2">
        <v>14</v>
      </c>
      <c r="D18" s="2">
        <v>0</v>
      </c>
      <c r="E18" s="2">
        <v>0</v>
      </c>
      <c r="F18" s="2">
        <v>119</v>
      </c>
      <c r="G18" s="2">
        <v>64</v>
      </c>
      <c r="H18" s="3">
        <f t="shared" si="0"/>
        <v>197</v>
      </c>
      <c r="I18" s="5">
        <v>708</v>
      </c>
      <c r="J18" s="5">
        <v>0</v>
      </c>
      <c r="K18" s="16">
        <f t="shared" si="1"/>
        <v>708</v>
      </c>
      <c r="L18" s="14">
        <f t="shared" si="2"/>
        <v>905</v>
      </c>
      <c r="M18" s="14">
        <v>2</v>
      </c>
      <c r="N18" s="14">
        <v>3</v>
      </c>
      <c r="O18" s="12">
        <v>9</v>
      </c>
      <c r="P18" s="12">
        <v>0</v>
      </c>
      <c r="Q18" s="12">
        <v>1</v>
      </c>
      <c r="R18" s="12">
        <v>110</v>
      </c>
      <c r="S18" s="12">
        <v>54</v>
      </c>
      <c r="T18" s="3">
        <f t="shared" si="3"/>
        <v>174</v>
      </c>
      <c r="U18" s="5">
        <v>481</v>
      </c>
      <c r="V18" s="5">
        <v>0</v>
      </c>
      <c r="W18" s="16">
        <f t="shared" si="4"/>
        <v>481</v>
      </c>
      <c r="X18" s="14">
        <f t="shared" si="5"/>
        <v>655</v>
      </c>
      <c r="Y18" s="14">
        <v>0</v>
      </c>
      <c r="Z18" s="14">
        <v>2</v>
      </c>
      <c r="AA18" s="12">
        <v>5</v>
      </c>
      <c r="AB18" s="12">
        <v>0</v>
      </c>
      <c r="AC18" s="12">
        <v>0</v>
      </c>
      <c r="AD18" s="12">
        <v>0</v>
      </c>
      <c r="AE18" s="12">
        <v>0</v>
      </c>
      <c r="AF18" s="3">
        <f t="shared" si="6"/>
        <v>5</v>
      </c>
      <c r="AG18" s="5">
        <v>838</v>
      </c>
      <c r="AH18" s="5">
        <v>0</v>
      </c>
      <c r="AI18" s="16">
        <f t="shared" si="7"/>
        <v>838</v>
      </c>
      <c r="AJ18" s="14">
        <f t="shared" si="8"/>
        <v>843</v>
      </c>
      <c r="AK18" s="14">
        <v>11</v>
      </c>
      <c r="AL18" s="14">
        <v>3</v>
      </c>
      <c r="AM18" s="12">
        <v>13</v>
      </c>
      <c r="AN18" s="12">
        <v>0</v>
      </c>
      <c r="AO18" s="12">
        <v>0</v>
      </c>
      <c r="AP18" s="12">
        <v>0</v>
      </c>
      <c r="AQ18" s="12">
        <v>0</v>
      </c>
      <c r="AR18" s="3">
        <f t="shared" si="9"/>
        <v>13</v>
      </c>
      <c r="AS18" s="5">
        <v>2388</v>
      </c>
      <c r="AT18" s="5">
        <v>0</v>
      </c>
      <c r="AU18" s="16">
        <f t="shared" si="10"/>
        <v>2388</v>
      </c>
      <c r="AV18" s="14">
        <f t="shared" si="11"/>
        <v>2401</v>
      </c>
      <c r="AW18" s="14">
        <v>86</v>
      </c>
      <c r="AX18" s="14">
        <v>7</v>
      </c>
      <c r="AY18" s="5">
        <f t="shared" si="12"/>
        <v>4804</v>
      </c>
      <c r="AZ18" s="5">
        <f t="shared" si="13"/>
        <v>99</v>
      </c>
      <c r="BA18" s="5">
        <f t="shared" si="14"/>
        <v>15</v>
      </c>
    </row>
    <row r="19" spans="1:53" x14ac:dyDescent="0.25">
      <c r="A19" s="2">
        <v>15</v>
      </c>
      <c r="B19" s="4" t="s">
        <v>14</v>
      </c>
      <c r="C19" s="2">
        <v>11</v>
      </c>
      <c r="D19" s="2">
        <v>1</v>
      </c>
      <c r="E19" s="2">
        <v>3</v>
      </c>
      <c r="F19" s="2">
        <v>28</v>
      </c>
      <c r="G19" s="2">
        <v>84</v>
      </c>
      <c r="H19" s="3">
        <f t="shared" si="0"/>
        <v>127</v>
      </c>
      <c r="I19" s="5">
        <v>512</v>
      </c>
      <c r="J19" s="5">
        <v>0</v>
      </c>
      <c r="K19" s="16">
        <f t="shared" si="1"/>
        <v>512</v>
      </c>
      <c r="L19" s="14">
        <f t="shared" si="2"/>
        <v>639</v>
      </c>
      <c r="M19" s="14">
        <v>4</v>
      </c>
      <c r="N19" s="14">
        <v>2</v>
      </c>
      <c r="O19" s="12">
        <v>2</v>
      </c>
      <c r="P19" s="12">
        <v>0</v>
      </c>
      <c r="Q19" s="12">
        <v>0</v>
      </c>
      <c r="R19" s="12">
        <v>10</v>
      </c>
      <c r="S19" s="12">
        <v>38</v>
      </c>
      <c r="T19" s="3">
        <f t="shared" si="3"/>
        <v>50</v>
      </c>
      <c r="U19" s="5">
        <v>1064</v>
      </c>
      <c r="V19" s="5">
        <v>0</v>
      </c>
      <c r="W19" s="16">
        <f t="shared" si="4"/>
        <v>1064</v>
      </c>
      <c r="X19" s="14">
        <f t="shared" si="5"/>
        <v>1114</v>
      </c>
      <c r="Y19" s="14">
        <v>3</v>
      </c>
      <c r="Z19" s="14">
        <v>4</v>
      </c>
      <c r="AA19" s="12">
        <v>9</v>
      </c>
      <c r="AB19" s="12">
        <v>1</v>
      </c>
      <c r="AC19" s="12">
        <v>0</v>
      </c>
      <c r="AD19" s="12">
        <v>0</v>
      </c>
      <c r="AE19" s="12">
        <v>0</v>
      </c>
      <c r="AF19" s="3">
        <f t="shared" si="6"/>
        <v>10</v>
      </c>
      <c r="AG19" s="5">
        <v>1102</v>
      </c>
      <c r="AH19" s="5">
        <v>0</v>
      </c>
      <c r="AI19" s="16">
        <f t="shared" si="7"/>
        <v>1102</v>
      </c>
      <c r="AJ19" s="14">
        <f t="shared" si="8"/>
        <v>1112</v>
      </c>
      <c r="AK19" s="14">
        <v>30</v>
      </c>
      <c r="AL19" s="14">
        <v>4</v>
      </c>
      <c r="AM19" s="12">
        <v>20</v>
      </c>
      <c r="AN19" s="12">
        <v>0</v>
      </c>
      <c r="AO19" s="12">
        <v>0</v>
      </c>
      <c r="AP19" s="12">
        <v>0</v>
      </c>
      <c r="AQ19" s="12">
        <v>0</v>
      </c>
      <c r="AR19" s="3">
        <f t="shared" si="9"/>
        <v>20</v>
      </c>
      <c r="AS19" s="5">
        <v>1468</v>
      </c>
      <c r="AT19" s="5">
        <v>0</v>
      </c>
      <c r="AU19" s="16">
        <f t="shared" si="10"/>
        <v>1468</v>
      </c>
      <c r="AV19" s="14">
        <f t="shared" si="11"/>
        <v>1488</v>
      </c>
      <c r="AW19" s="14">
        <v>11</v>
      </c>
      <c r="AX19" s="14">
        <v>5</v>
      </c>
      <c r="AY19" s="5">
        <f t="shared" si="12"/>
        <v>4353</v>
      </c>
      <c r="AZ19" s="5">
        <f t="shared" si="13"/>
        <v>48</v>
      </c>
      <c r="BA19" s="5">
        <f t="shared" si="14"/>
        <v>15</v>
      </c>
    </row>
    <row r="20" spans="1:53" x14ac:dyDescent="0.25">
      <c r="A20" s="2">
        <v>16</v>
      </c>
      <c r="B20" s="4" t="s">
        <v>15</v>
      </c>
      <c r="C20" s="2">
        <v>21</v>
      </c>
      <c r="D20" s="2">
        <v>3</v>
      </c>
      <c r="E20" s="2">
        <v>11</v>
      </c>
      <c r="F20" s="2">
        <v>106</v>
      </c>
      <c r="G20" s="2">
        <v>154</v>
      </c>
      <c r="H20" s="3">
        <f t="shared" si="0"/>
        <v>295</v>
      </c>
      <c r="I20" s="5">
        <v>746</v>
      </c>
      <c r="J20" s="5">
        <v>6</v>
      </c>
      <c r="K20" s="16">
        <f t="shared" si="1"/>
        <v>752</v>
      </c>
      <c r="L20" s="14">
        <f t="shared" si="2"/>
        <v>1047</v>
      </c>
      <c r="M20" s="14">
        <v>33</v>
      </c>
      <c r="N20" s="14">
        <v>0</v>
      </c>
      <c r="O20" s="12">
        <v>11</v>
      </c>
      <c r="P20" s="12">
        <v>2</v>
      </c>
      <c r="Q20" s="12">
        <v>3</v>
      </c>
      <c r="R20" s="12">
        <v>85</v>
      </c>
      <c r="S20" s="12">
        <v>162</v>
      </c>
      <c r="T20" s="3">
        <f t="shared" si="3"/>
        <v>263</v>
      </c>
      <c r="U20" s="5">
        <v>835</v>
      </c>
      <c r="V20" s="5">
        <v>0</v>
      </c>
      <c r="W20" s="16">
        <f t="shared" si="4"/>
        <v>835</v>
      </c>
      <c r="X20" s="14">
        <f t="shared" si="5"/>
        <v>1098</v>
      </c>
      <c r="Y20" s="14">
        <v>0</v>
      </c>
      <c r="Z20" s="14">
        <v>0</v>
      </c>
      <c r="AA20" s="12">
        <v>16</v>
      </c>
      <c r="AB20" s="12">
        <v>1</v>
      </c>
      <c r="AC20" s="12">
        <v>2</v>
      </c>
      <c r="AD20" s="12">
        <v>0</v>
      </c>
      <c r="AE20" s="12">
        <v>0</v>
      </c>
      <c r="AF20" s="3">
        <f t="shared" si="6"/>
        <v>19</v>
      </c>
      <c r="AG20" s="5">
        <v>2171</v>
      </c>
      <c r="AH20" s="5">
        <v>0</v>
      </c>
      <c r="AI20" s="16">
        <f t="shared" si="7"/>
        <v>2171</v>
      </c>
      <c r="AJ20" s="14">
        <f t="shared" si="8"/>
        <v>2190</v>
      </c>
      <c r="AK20" s="14">
        <v>31</v>
      </c>
      <c r="AL20" s="14">
        <v>0</v>
      </c>
      <c r="AM20" s="12">
        <v>15</v>
      </c>
      <c r="AN20" s="12">
        <v>1</v>
      </c>
      <c r="AO20" s="12">
        <v>7</v>
      </c>
      <c r="AP20" s="12">
        <v>0</v>
      </c>
      <c r="AQ20" s="12">
        <v>0</v>
      </c>
      <c r="AR20" s="3">
        <f t="shared" si="9"/>
        <v>23</v>
      </c>
      <c r="AS20" s="5">
        <v>2998</v>
      </c>
      <c r="AT20" s="5">
        <v>0</v>
      </c>
      <c r="AU20" s="16">
        <f t="shared" si="10"/>
        <v>2998</v>
      </c>
      <c r="AV20" s="14">
        <f t="shared" si="11"/>
        <v>3021</v>
      </c>
      <c r="AW20" s="14">
        <v>19</v>
      </c>
      <c r="AX20" s="14">
        <v>0</v>
      </c>
      <c r="AY20" s="5">
        <f t="shared" si="12"/>
        <v>7356</v>
      </c>
      <c r="AZ20" s="5">
        <f t="shared" si="13"/>
        <v>83</v>
      </c>
      <c r="BA20" s="5">
        <f t="shared" si="14"/>
        <v>0</v>
      </c>
    </row>
    <row r="21" spans="1:53" ht="15.75" thickBot="1" x14ac:dyDescent="0.3">
      <c r="A21" s="2">
        <v>17</v>
      </c>
      <c r="B21" s="7" t="s">
        <v>16</v>
      </c>
      <c r="C21" s="2">
        <v>18</v>
      </c>
      <c r="D21" s="2">
        <v>10</v>
      </c>
      <c r="E21" s="2">
        <v>7</v>
      </c>
      <c r="F21" s="2">
        <v>20</v>
      </c>
      <c r="G21" s="2">
        <v>70</v>
      </c>
      <c r="H21" s="3">
        <f t="shared" si="0"/>
        <v>125</v>
      </c>
      <c r="I21" s="5">
        <v>733</v>
      </c>
      <c r="J21" s="5">
        <v>0</v>
      </c>
      <c r="K21" s="16">
        <f t="shared" si="1"/>
        <v>733</v>
      </c>
      <c r="L21" s="14">
        <f t="shared" si="2"/>
        <v>858</v>
      </c>
      <c r="M21" s="14">
        <v>36</v>
      </c>
      <c r="N21" s="14">
        <v>3</v>
      </c>
      <c r="O21" s="12">
        <v>8</v>
      </c>
      <c r="P21" s="12">
        <v>0</v>
      </c>
      <c r="Q21" s="12">
        <v>2</v>
      </c>
      <c r="R21" s="12">
        <v>8</v>
      </c>
      <c r="S21" s="12">
        <v>28</v>
      </c>
      <c r="T21" s="3">
        <f t="shared" si="3"/>
        <v>46</v>
      </c>
      <c r="U21" s="5">
        <v>674</v>
      </c>
      <c r="V21" s="5">
        <v>0</v>
      </c>
      <c r="W21" s="16">
        <f t="shared" si="4"/>
        <v>674</v>
      </c>
      <c r="X21" s="14">
        <f t="shared" si="5"/>
        <v>720</v>
      </c>
      <c r="Y21" s="14">
        <v>27</v>
      </c>
      <c r="Z21" s="14">
        <v>3</v>
      </c>
      <c r="AA21" s="12">
        <v>19</v>
      </c>
      <c r="AB21" s="12">
        <v>0</v>
      </c>
      <c r="AC21" s="12">
        <v>1</v>
      </c>
      <c r="AD21" s="12">
        <v>0</v>
      </c>
      <c r="AE21" s="12">
        <v>0</v>
      </c>
      <c r="AF21" s="3">
        <f t="shared" si="6"/>
        <v>20</v>
      </c>
      <c r="AG21" s="5">
        <v>1669</v>
      </c>
      <c r="AH21" s="5">
        <v>0</v>
      </c>
      <c r="AI21" s="16">
        <f t="shared" si="7"/>
        <v>1669</v>
      </c>
      <c r="AJ21" s="14">
        <f t="shared" si="8"/>
        <v>1689</v>
      </c>
      <c r="AK21" s="14">
        <v>273</v>
      </c>
      <c r="AL21" s="14">
        <v>5</v>
      </c>
      <c r="AM21" s="12">
        <v>57</v>
      </c>
      <c r="AN21" s="12">
        <v>5</v>
      </c>
      <c r="AO21" s="12">
        <v>16</v>
      </c>
      <c r="AP21" s="12">
        <v>0</v>
      </c>
      <c r="AQ21" s="12">
        <v>0</v>
      </c>
      <c r="AR21" s="3">
        <f t="shared" si="9"/>
        <v>78</v>
      </c>
      <c r="AS21" s="5">
        <v>2727</v>
      </c>
      <c r="AT21" s="5">
        <v>0</v>
      </c>
      <c r="AU21" s="16">
        <f t="shared" si="10"/>
        <v>2727</v>
      </c>
      <c r="AV21" s="14">
        <f t="shared" si="11"/>
        <v>2805</v>
      </c>
      <c r="AW21" s="14">
        <v>80</v>
      </c>
      <c r="AX21" s="14">
        <v>9</v>
      </c>
      <c r="AY21" s="5">
        <f t="shared" si="12"/>
        <v>6072</v>
      </c>
      <c r="AZ21" s="5">
        <f t="shared" si="13"/>
        <v>416</v>
      </c>
      <c r="BA21" s="5">
        <f t="shared" si="14"/>
        <v>20</v>
      </c>
    </row>
    <row r="22" spans="1:53" ht="15" customHeight="1" x14ac:dyDescent="0.25">
      <c r="A22" s="22" t="s">
        <v>26</v>
      </c>
      <c r="B22" s="23"/>
      <c r="C22" s="8">
        <f>SUM(C5:C21)</f>
        <v>935</v>
      </c>
      <c r="D22" s="8">
        <f t="shared" ref="D22:Z22" si="15">SUM(D5:D21)</f>
        <v>70</v>
      </c>
      <c r="E22" s="8">
        <f t="shared" si="15"/>
        <v>105</v>
      </c>
      <c r="F22" s="8">
        <f t="shared" si="15"/>
        <v>605</v>
      </c>
      <c r="G22" s="8">
        <f t="shared" si="15"/>
        <v>744</v>
      </c>
      <c r="H22" s="9">
        <f t="shared" si="15"/>
        <v>2459</v>
      </c>
      <c r="I22" s="8">
        <f t="shared" si="15"/>
        <v>14011</v>
      </c>
      <c r="J22" s="8">
        <f t="shared" si="15"/>
        <v>676</v>
      </c>
      <c r="K22" s="9">
        <f t="shared" si="15"/>
        <v>14687</v>
      </c>
      <c r="L22" s="15">
        <f t="shared" si="15"/>
        <v>17146</v>
      </c>
      <c r="M22" s="15">
        <f t="shared" si="15"/>
        <v>1349</v>
      </c>
      <c r="N22" s="15">
        <f t="shared" si="15"/>
        <v>33</v>
      </c>
      <c r="O22" s="8">
        <f t="shared" si="15"/>
        <v>185</v>
      </c>
      <c r="P22" s="8">
        <f t="shared" si="15"/>
        <v>21</v>
      </c>
      <c r="Q22" s="8">
        <f t="shared" si="15"/>
        <v>88</v>
      </c>
      <c r="R22" s="8">
        <f t="shared" si="15"/>
        <v>306</v>
      </c>
      <c r="S22" s="8">
        <f t="shared" si="15"/>
        <v>390</v>
      </c>
      <c r="T22" s="9">
        <f t="shared" si="15"/>
        <v>990</v>
      </c>
      <c r="U22" s="8">
        <f t="shared" si="15"/>
        <v>12179</v>
      </c>
      <c r="V22" s="8">
        <f t="shared" si="15"/>
        <v>0</v>
      </c>
      <c r="W22" s="9">
        <f t="shared" si="15"/>
        <v>12179</v>
      </c>
      <c r="X22" s="15">
        <f t="shared" si="15"/>
        <v>13169</v>
      </c>
      <c r="Y22" s="15">
        <f t="shared" si="15"/>
        <v>471</v>
      </c>
      <c r="Z22" s="15">
        <f t="shared" si="15"/>
        <v>29</v>
      </c>
      <c r="AA22" s="8">
        <f t="shared" ref="AA22" si="16">SUM(AA5:AA21)</f>
        <v>300</v>
      </c>
      <c r="AB22" s="8">
        <f t="shared" ref="AB22" si="17">SUM(AB5:AB21)</f>
        <v>14</v>
      </c>
      <c r="AC22" s="8">
        <f t="shared" ref="AC22" si="18">SUM(AC5:AC21)</f>
        <v>89</v>
      </c>
      <c r="AD22" s="8">
        <f t="shared" ref="AD22" si="19">SUM(AD5:AD21)</f>
        <v>0</v>
      </c>
      <c r="AE22" s="8">
        <f t="shared" ref="AE22" si="20">SUM(AE5:AE21)</f>
        <v>0</v>
      </c>
      <c r="AF22" s="9">
        <f t="shared" ref="AF22" si="21">SUM(AF5:AF21)</f>
        <v>403</v>
      </c>
      <c r="AG22" s="8">
        <f t="shared" ref="AG22" si="22">SUM(AG5:AG21)</f>
        <v>17438</v>
      </c>
      <c r="AH22" s="8">
        <f t="shared" ref="AH22" si="23">SUM(AH5:AH21)</f>
        <v>0</v>
      </c>
      <c r="AI22" s="9">
        <f t="shared" ref="AI22" si="24">SUM(AI5:AI21)</f>
        <v>17438</v>
      </c>
      <c r="AJ22" s="15">
        <f t="shared" ref="AJ22" si="25">SUM(AJ5:AJ21)</f>
        <v>17841</v>
      </c>
      <c r="AK22" s="15">
        <f t="shared" ref="AK22" si="26">SUM(AK5:AK21)</f>
        <v>1322</v>
      </c>
      <c r="AL22" s="15">
        <f t="shared" ref="AL22" si="27">SUM(AL5:AL21)</f>
        <v>40</v>
      </c>
      <c r="AM22" s="8">
        <f t="shared" ref="AM22" si="28">SUM(AM5:AM21)</f>
        <v>323</v>
      </c>
      <c r="AN22" s="8">
        <f t="shared" ref="AN22" si="29">SUM(AN5:AN21)</f>
        <v>79</v>
      </c>
      <c r="AO22" s="8">
        <f t="shared" ref="AO22" si="30">SUM(AO5:AO21)</f>
        <v>146</v>
      </c>
      <c r="AP22" s="8">
        <f t="shared" ref="AP22" si="31">SUM(AP5:AP21)</f>
        <v>0</v>
      </c>
      <c r="AQ22" s="8">
        <f t="shared" ref="AQ22" si="32">SUM(AQ5:AQ21)</f>
        <v>0</v>
      </c>
      <c r="AR22" s="9">
        <f t="shared" ref="AR22" si="33">SUM(AR5:AR21)</f>
        <v>548</v>
      </c>
      <c r="AS22" s="8">
        <f t="shared" ref="AS22" si="34">SUM(AS5:AS21)</f>
        <v>24066</v>
      </c>
      <c r="AT22" s="8">
        <f t="shared" ref="AT22" si="35">SUM(AT5:AT21)</f>
        <v>0</v>
      </c>
      <c r="AU22" s="9">
        <f t="shared" ref="AU22" si="36">SUM(AU5:AU21)</f>
        <v>24066</v>
      </c>
      <c r="AV22" s="15">
        <f t="shared" ref="AV22" si="37">SUM(AV5:AV21)</f>
        <v>24614</v>
      </c>
      <c r="AW22" s="15">
        <f t="shared" ref="AW22" si="38">SUM(AW5:AW21)</f>
        <v>1130</v>
      </c>
      <c r="AX22" s="15">
        <f t="shared" ref="AX22" si="39">SUM(AX5:AX21)</f>
        <v>53</v>
      </c>
      <c r="AY22" s="15">
        <f t="shared" ref="AY22" si="40">SUM(AY5:AY21)</f>
        <v>72770</v>
      </c>
      <c r="AZ22" s="15">
        <f t="shared" ref="AZ22" si="41">SUM(AZ5:AZ21)</f>
        <v>4272</v>
      </c>
      <c r="BA22" s="15">
        <f t="shared" ref="BA22" si="42">SUM(BA5:BA21)</f>
        <v>155</v>
      </c>
    </row>
    <row r="24" spans="1:53" x14ac:dyDescent="0.25">
      <c r="A24" s="1" t="s">
        <v>22</v>
      </c>
      <c r="J24" s="17"/>
      <c r="K24" s="17"/>
      <c r="L24" s="17"/>
      <c r="M24" s="17"/>
    </row>
    <row r="25" spans="1:53" x14ac:dyDescent="0.25">
      <c r="A25" s="1" t="s">
        <v>18</v>
      </c>
      <c r="J25" s="17"/>
      <c r="K25" s="17"/>
    </row>
    <row r="26" spans="1:53" x14ac:dyDescent="0.25">
      <c r="A26" s="1" t="s">
        <v>17</v>
      </c>
      <c r="K26" s="17"/>
    </row>
    <row r="27" spans="1:53" x14ac:dyDescent="0.25">
      <c r="A27" s="1" t="s">
        <v>19</v>
      </c>
    </row>
    <row r="28" spans="1:53" x14ac:dyDescent="0.25">
      <c r="A28" s="1" t="s">
        <v>20</v>
      </c>
    </row>
    <row r="29" spans="1:53" x14ac:dyDescent="0.25">
      <c r="A29" s="1" t="s">
        <v>23</v>
      </c>
      <c r="AS29" s="17"/>
    </row>
    <row r="30" spans="1:53" x14ac:dyDescent="0.25">
      <c r="A30" s="1" t="s">
        <v>33</v>
      </c>
      <c r="AS30" s="17"/>
    </row>
    <row r="31" spans="1:53" x14ac:dyDescent="0.25">
      <c r="A31" s="1" t="s">
        <v>43</v>
      </c>
    </row>
    <row r="32" spans="1:53" x14ac:dyDescent="0.25">
      <c r="A32" s="1" t="s">
        <v>21</v>
      </c>
    </row>
    <row r="33" spans="10:11" x14ac:dyDescent="0.25">
      <c r="J33" s="17"/>
      <c r="K33" s="17"/>
    </row>
    <row r="34" spans="10:11" x14ac:dyDescent="0.25">
      <c r="J34" s="17"/>
      <c r="K34" s="17"/>
    </row>
  </sheetData>
  <mergeCells count="9">
    <mergeCell ref="AY2:BA2"/>
    <mergeCell ref="C1:BA1"/>
    <mergeCell ref="A22:B22"/>
    <mergeCell ref="A1:A3"/>
    <mergeCell ref="B1:B3"/>
    <mergeCell ref="C2:N2"/>
    <mergeCell ref="O2:Z2"/>
    <mergeCell ref="AA2:AL2"/>
    <mergeCell ref="AM2:AX2"/>
  </mergeCells>
  <pageMargins left="0.25" right="0.25" top="0.75" bottom="0.75" header="0.3" footer="0.3"/>
  <pageSetup paperSize="9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 2024-2027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2024-04-09T12:31:25Z</dcterms:modified>
</cp:coreProperties>
</file>