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defaultThemeVersion="124226"/>
  <xr:revisionPtr revIDLastSave="0" documentId="13_ncr:1_{E2A796F4-4504-4798-9A95-FE635152E779}" xr6:coauthVersionLast="36" xr6:coauthVersionMax="36" xr10:uidLastSave="{00000000-0000-0000-0000-000000000000}"/>
  <bookViews>
    <workbookView xWindow="10110" yWindow="-120" windowWidth="28110" windowHeight="16440" xr2:uid="{00000000-000D-0000-FFFF-FFFF00000000}"/>
  </bookViews>
  <sheets>
    <sheet name="14-15-16" sheetId="4" r:id="rId1"/>
    <sheet name="Лист1" sheetId="5" r:id="rId2"/>
  </sheets>
  <calcPr calcId="191029"/>
</workbook>
</file>

<file path=xl/calcChain.xml><?xml version="1.0" encoding="utf-8"?>
<calcChain xmlns="http://schemas.openxmlformats.org/spreadsheetml/2006/main">
  <c r="U33" i="4" l="1"/>
  <c r="Y33" i="4"/>
  <c r="X33" i="4"/>
  <c r="M33" i="4"/>
  <c r="P33" i="4"/>
  <c r="R33" i="4"/>
  <c r="S33" i="4"/>
  <c r="T33" i="4"/>
  <c r="W33" i="4"/>
  <c r="W28" i="4"/>
  <c r="U28" i="4"/>
  <c r="T28" i="4"/>
  <c r="S28" i="4"/>
  <c r="R28" i="4"/>
  <c r="H28" i="4"/>
  <c r="M28" i="4"/>
  <c r="AD19" i="4" l="1"/>
  <c r="AD33" i="4" s="1"/>
  <c r="AB19" i="4" l="1"/>
  <c r="AB33" i="4" s="1"/>
  <c r="Z17" i="4"/>
  <c r="Y17" i="4"/>
  <c r="X17" i="4"/>
  <c r="AC10" i="4"/>
  <c r="AC14" i="4"/>
  <c r="AC12" i="4"/>
  <c r="M19" i="4" l="1"/>
  <c r="H12" i="4"/>
  <c r="H10" i="4"/>
  <c r="P25" i="4"/>
  <c r="R19" i="4"/>
  <c r="S19" i="4"/>
  <c r="T19" i="4"/>
  <c r="U19" i="4"/>
  <c r="W19" i="4"/>
  <c r="P10" i="4"/>
  <c r="P12" i="4"/>
  <c r="H33" i="4" l="1"/>
  <c r="P19" i="4"/>
  <c r="H19" i="4"/>
  <c r="H25" i="4"/>
  <c r="H24" i="4"/>
  <c r="H21" i="4"/>
  <c r="H14" i="4"/>
  <c r="Z19" i="4" l="1"/>
  <c r="AA17" i="4"/>
  <c r="P21" i="4" l="1"/>
  <c r="P28" i="4" l="1"/>
  <c r="Z33" i="4"/>
  <c r="P14" i="4" l="1"/>
  <c r="AB17" i="4" l="1"/>
  <c r="AC17" i="4" s="1"/>
  <c r="X19" i="4" l="1"/>
  <c r="Y19" i="4"/>
  <c r="AA19" i="4"/>
  <c r="AA33" i="4" s="1"/>
  <c r="AC19" i="4" l="1"/>
  <c r="AC33" i="4" s="1"/>
  <c r="L19" i="4"/>
  <c r="K19" i="4"/>
  <c r="J19" i="4"/>
</calcChain>
</file>

<file path=xl/sharedStrings.xml><?xml version="1.0" encoding="utf-8"?>
<sst xmlns="http://schemas.openxmlformats.org/spreadsheetml/2006/main" count="241" uniqueCount="73">
  <si>
    <t>№ п/п</t>
  </si>
  <si>
    <t>Наименование мероприятия</t>
  </si>
  <si>
    <t>Адрес объекта внедрения</t>
  </si>
  <si>
    <t xml:space="preserve">в том числе     </t>
  </si>
  <si>
    <t xml:space="preserve">Период
внедрения 
</t>
  </si>
  <si>
    <t>Инвестиционные мероприятия</t>
  </si>
  <si>
    <t>Организационно-технические мероприятия</t>
  </si>
  <si>
    <t>-</t>
  </si>
  <si>
    <t>Итого по разделу I:</t>
  </si>
  <si>
    <t>Итого по разделу II:</t>
  </si>
  <si>
    <t>кВт*ч</t>
  </si>
  <si>
    <t>т.у.т.</t>
  </si>
  <si>
    <t>Реконструкция и техническое перевооружение КЛ, ВЛ - 0,4кВ</t>
  </si>
  <si>
    <t>Реконструкция и техническое перевооружение КЛ, ВЛ - 6(10)кВ</t>
  </si>
  <si>
    <t>Д.И. Вьюшков</t>
  </si>
  <si>
    <t xml:space="preserve">мест.
бюджет  </t>
  </si>
  <si>
    <t xml:space="preserve">рег.
бюджет </t>
  </si>
  <si>
    <t xml:space="preserve">фед. бюджет </t>
  </si>
  <si>
    <t xml:space="preserve">Суммарные достигаемые числовые значения целевых 
   показателей энергоэффективности, в натуральном выражении по разделу 1         </t>
  </si>
  <si>
    <t xml:space="preserve">Всего  </t>
  </si>
  <si>
    <t>Итог по разделу 1</t>
  </si>
  <si>
    <t>Итог по разделу 2</t>
  </si>
  <si>
    <t>Итог по Программе:</t>
  </si>
  <si>
    <t>Динамика снижения балансовых потерь э/э при ее передаче потребителям</t>
  </si>
  <si>
    <t xml:space="preserve">       Освоение источников,      
тыс. руб., без НДС   </t>
  </si>
  <si>
    <t xml:space="preserve">         Выделенные источники     
    финансирования, тыс.руб., c НДС     </t>
  </si>
  <si>
    <t xml:space="preserve">    Наименование целевого     
показателя   
энергоэффективности     </t>
  </si>
  <si>
    <t xml:space="preserve">в натуральном
выражении </t>
  </si>
  <si>
    <t xml:space="preserve">Срок  
окупаемости затрат, лет   </t>
  </si>
  <si>
    <t xml:space="preserve">  в тыс. руб.,  без  НДС       </t>
  </si>
  <si>
    <t>%</t>
  </si>
  <si>
    <t>Приложение №2</t>
  </si>
  <si>
    <t>Электрические сети филиалов АО "ЛОЭСК"</t>
  </si>
  <si>
    <t>ТП, РП, находящиеся на балансовой и эксплуатационной ответственности АО "ЛОЭСК"</t>
  </si>
  <si>
    <t>Реконструкция и техническое перевооружение ТП (в т.ч. перевод сетей на более высокий класс напряжения)</t>
  </si>
  <si>
    <t>Установка технических приборов и систем учета в точках приема/отпуска э/э, для определения баланса, определения источников технологических и коммерческих потерь</t>
  </si>
  <si>
    <t>Экономия энергоресурса в натуральном выражении</t>
  </si>
  <si>
    <t>1.1.</t>
  </si>
  <si>
    <t>1.2.</t>
  </si>
  <si>
    <t>1.3.</t>
  </si>
  <si>
    <t>1.4.</t>
  </si>
  <si>
    <t>2.1.</t>
  </si>
  <si>
    <t>2.2.</t>
  </si>
  <si>
    <t>2.3.</t>
  </si>
  <si>
    <t xml:space="preserve"> ТП находящиеся на балансовой ответственности АО "ЛОЭСК"</t>
  </si>
  <si>
    <t>Главный специалист производственно-технической службы АО "ЛОЭСК"</t>
  </si>
  <si>
    <t>2024-й
год (плановые показатели)</t>
  </si>
  <si>
    <t>Экономический эффект 
мероприятий
за период программы  2020-2024 г.г.</t>
  </si>
  <si>
    <t xml:space="preserve"> на   
конец
2024-го года (планово-расчетные показатели)</t>
  </si>
  <si>
    <t>Установка компонентов АИИС КУЭ с последующей ингтеграцией в единую АИИС КУЭ</t>
  </si>
  <si>
    <t>Показатели Программы энергосбережения и повышения энергетической эффективности Акционерного общества «ЛОЭСК - Электрические сети Санкт-Петербурга и Ленинградской области» на период 2020 – 2024 г.г.</t>
  </si>
  <si>
    <t xml:space="preserve">Создание интеллектуальной системы учета (ИСУ) на базе ПО "Пирамида 2.0." </t>
  </si>
  <si>
    <t>Границы балансовой принадлежности АО "ЛОЭСК"</t>
  </si>
  <si>
    <t>2020-2024</t>
  </si>
  <si>
    <t>на
конец
2020-го года       (расчетные показатели)</t>
  </si>
  <si>
    <t>2020-й
год (фактические показатели)</t>
  </si>
  <si>
    <t>внебюджетные 
источники (планово-фактические показатели)</t>
  </si>
  <si>
    <t>Всего  (планово-фактические показатели)</t>
  </si>
  <si>
    <t>2021-й
год (фактические показатели)</t>
  </si>
  <si>
    <t>2022-й
год (фактические показатели)</t>
  </si>
  <si>
    <t>на
конец
2021-го года       (расчетные показатели)</t>
  </si>
  <si>
    <t xml:space="preserve"> на   
конец
2022-го года (расчетные показатели)</t>
  </si>
  <si>
    <t>0,0146544</t>
  </si>
  <si>
    <t>А.Б. Миневрин</t>
  </si>
  <si>
    <t>Начальник производственно-технической службы АО "ЛОЭСК"</t>
  </si>
  <si>
    <t>Заместитель Генерального директора - главный инженер АО "ЛОЭСК"</t>
  </si>
  <si>
    <t>С.В. Аминяков</t>
  </si>
  <si>
    <t>2020; 2022-2024</t>
  </si>
  <si>
    <t>2020-2021</t>
  </si>
  <si>
    <t>2023-й
год (фактические показатели)</t>
  </si>
  <si>
    <t xml:space="preserve"> на   
конец
2023-го года (расчетные показатели)</t>
  </si>
  <si>
    <t>Динамика процент относительных потерь по фактическим показателям поступления/отпуска э/э относительно утвержденного показателя начала долгосрочного периода (2020-2023)
Прогнозируемое влияние на процент относительных потерь от реализации мероприятий программы энергосбережения в 2024 году.
Табл. 2.9 Программы</t>
  </si>
  <si>
    <t xml:space="preserve">Суммарные достигаемые числовые значения целевых 
   показателей энергоэффективности, в натуральном выражении по разделу 2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</si>
</sst>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00"/>
    <numFmt numFmtId="165" formatCode="0.0"/>
    <numFmt numFmtId="166" formatCode="#,##0.000"/>
    <numFmt numFmtId="167" formatCode="#,##0.0"/>
    <numFmt numFmtId="168" formatCode="0.0000"/>
    <numFmt numFmtId="169" formatCode="0.00000"/>
    <numFmt numFmtId="170" formatCode="#,##0.000000"/>
    <numFmt numFmtId="171" formatCode="#,##0.00000"/>
    <numFmt numFmtId="172" formatCode="0.0000000"/>
    <numFmt numFmtId="173" formatCode="#,##0.0000000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sz val="24"/>
      <color theme="1"/>
      <name val="Calibri"/>
      <family val="2"/>
      <charset val="204"/>
      <scheme val="minor"/>
    </font>
    <font>
      <sz val="26"/>
      <color theme="1"/>
      <name val="Calibri"/>
      <family val="2"/>
      <charset val="204"/>
      <scheme val="minor"/>
    </font>
    <font>
      <sz val="28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22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8"/>
      <color theme="1"/>
      <name val="Times New Roman"/>
      <family val="1"/>
      <charset val="204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48">
    <xf numFmtId="0" fontId="0" fillId="0" borderId="0" xfId="0"/>
    <xf numFmtId="0" fontId="1" fillId="0" borderId="0" xfId="0" applyFont="1" applyBorder="1"/>
    <xf numFmtId="0" fontId="0" fillId="0" borderId="0" xfId="0" applyBorder="1"/>
    <xf numFmtId="3" fontId="0" fillId="0" borderId="0" xfId="0" applyNumberFormat="1"/>
    <xf numFmtId="0" fontId="7" fillId="0" borderId="0" xfId="0" applyFont="1"/>
    <xf numFmtId="0" fontId="2" fillId="0" borderId="0" xfId="0" applyFont="1"/>
    <xf numFmtId="164" fontId="8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/>
    <xf numFmtId="3" fontId="13" fillId="0" borderId="0" xfId="0" applyNumberFormat="1" applyFont="1" applyAlignment="1">
      <alignment horizontal="center" vertical="center"/>
    </xf>
    <xf numFmtId="3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/>
    <xf numFmtId="2" fontId="16" fillId="0" borderId="0" xfId="0" applyNumberFormat="1" applyFont="1"/>
    <xf numFmtId="169" fontId="15" fillId="0" borderId="0" xfId="0" applyNumberFormat="1" applyFont="1" applyAlignment="1">
      <alignment horizontal="center" vertical="center"/>
    </xf>
    <xf numFmtId="170" fontId="16" fillId="0" borderId="0" xfId="0" applyNumberFormat="1" applyFont="1"/>
    <xf numFmtId="164" fontId="0" fillId="0" borderId="0" xfId="0" applyNumberFormat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3" fontId="13" fillId="0" borderId="0" xfId="0" applyNumberFormat="1" applyFont="1"/>
    <xf numFmtId="164" fontId="17" fillId="0" borderId="0" xfId="0" applyNumberFormat="1" applyFont="1"/>
    <xf numFmtId="164" fontId="15" fillId="0" borderId="0" xfId="0" applyNumberFormat="1" applyFont="1"/>
    <xf numFmtId="171" fontId="18" fillId="0" borderId="0" xfId="0" applyNumberFormat="1" applyFont="1"/>
    <xf numFmtId="0" fontId="0" fillId="0" borderId="0" xfId="0" applyFill="1"/>
    <xf numFmtId="0" fontId="5" fillId="0" borderId="0" xfId="0" applyFont="1" applyFill="1" applyAlignment="1">
      <alignment horizontal="center" vertical="center"/>
    </xf>
    <xf numFmtId="0" fontId="1" fillId="0" borderId="0" xfId="0" applyFont="1" applyFill="1" applyBorder="1"/>
    <xf numFmtId="3" fontId="4" fillId="0" borderId="0" xfId="0" applyNumberFormat="1" applyFont="1" applyFill="1" applyBorder="1"/>
    <xf numFmtId="0" fontId="0" fillId="2" borderId="0" xfId="0" applyFill="1"/>
    <xf numFmtId="0" fontId="27" fillId="0" borderId="0" xfId="0" applyFont="1" applyBorder="1" applyAlignment="1">
      <alignment horizontal="center" vertical="center"/>
    </xf>
    <xf numFmtId="3" fontId="26" fillId="0" borderId="0" xfId="0" applyNumberFormat="1" applyFont="1" applyFill="1" applyBorder="1" applyAlignment="1">
      <alignment horizontal="center" vertical="center"/>
    </xf>
    <xf numFmtId="1" fontId="16" fillId="0" borderId="0" xfId="0" applyNumberFormat="1" applyFont="1" applyFill="1" applyAlignment="1">
      <alignment horizontal="center" vertical="center"/>
    </xf>
    <xf numFmtId="0" fontId="20" fillId="0" borderId="37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19" fillId="0" borderId="22" xfId="0" applyFont="1" applyFill="1" applyBorder="1"/>
    <xf numFmtId="0" fontId="5" fillId="0" borderId="0" xfId="0" applyFont="1" applyFill="1" applyBorder="1" applyAlignment="1">
      <alignment horizontal="center" vertical="center"/>
    </xf>
    <xf numFmtId="0" fontId="19" fillId="0" borderId="0" xfId="0" applyFont="1" applyFill="1" applyBorder="1"/>
    <xf numFmtId="0" fontId="5" fillId="0" borderId="0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 vertical="center"/>
    </xf>
    <xf numFmtId="3" fontId="1" fillId="0" borderId="0" xfId="0" applyNumberFormat="1" applyFont="1" applyBorder="1"/>
    <xf numFmtId="0" fontId="12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3" fontId="21" fillId="0" borderId="4" xfId="0" applyNumberFormat="1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1" fontId="20" fillId="0" borderId="1" xfId="0" applyNumberFormat="1" applyFont="1" applyFill="1" applyBorder="1" applyAlignment="1">
      <alignment horizontal="center" vertical="center"/>
    </xf>
    <xf numFmtId="3" fontId="21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165" fontId="21" fillId="0" borderId="12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20" fillId="0" borderId="55" xfId="0" applyFont="1" applyFill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20" fillId="0" borderId="56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3" fontId="21" fillId="0" borderId="5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3" fontId="21" fillId="0" borderId="2" xfId="0" applyNumberFormat="1" applyFont="1" applyFill="1" applyBorder="1" applyAlignment="1">
      <alignment horizontal="center" vertical="center" wrapText="1"/>
    </xf>
    <xf numFmtId="3" fontId="21" fillId="0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21" fillId="0" borderId="27" xfId="0" applyNumberFormat="1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/>
    </xf>
    <xf numFmtId="3" fontId="21" fillId="0" borderId="4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3" fontId="21" fillId="0" borderId="1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/>
    </xf>
    <xf numFmtId="0" fontId="13" fillId="0" borderId="13" xfId="0" applyFont="1" applyFill="1" applyBorder="1" applyAlignment="1"/>
    <xf numFmtId="0" fontId="15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21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3" fontId="21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20" fillId="0" borderId="36" xfId="0" applyFont="1" applyFill="1" applyBorder="1" applyAlignment="1">
      <alignment horizontal="center" vertical="center" wrapText="1"/>
    </xf>
    <xf numFmtId="0" fontId="13" fillId="0" borderId="44" xfId="0" applyFont="1" applyFill="1" applyBorder="1" applyAlignment="1">
      <alignment vertical="center" wrapText="1"/>
    </xf>
    <xf numFmtId="0" fontId="13" fillId="0" borderId="45" xfId="0" applyFont="1" applyFill="1" applyBorder="1" applyAlignment="1">
      <alignment vertical="center" wrapText="1"/>
    </xf>
    <xf numFmtId="0" fontId="13" fillId="0" borderId="43" xfId="0" applyFont="1" applyFill="1" applyBorder="1" applyAlignment="1">
      <alignment horizontal="center" vertical="center"/>
    </xf>
    <xf numFmtId="0" fontId="13" fillId="0" borderId="4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35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3" fontId="21" fillId="0" borderId="14" xfId="0" applyNumberFormat="1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20" fillId="0" borderId="45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right"/>
    </xf>
    <xf numFmtId="0" fontId="25" fillId="0" borderId="0" xfId="0" applyFont="1" applyFill="1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/>
    </xf>
    <xf numFmtId="0" fontId="23" fillId="0" borderId="0" xfId="0" applyFont="1" applyFill="1" applyAlignment="1">
      <alignment horizontal="center" vertical="center"/>
    </xf>
    <xf numFmtId="0" fontId="10" fillId="0" borderId="31" xfId="0" applyFont="1" applyFill="1" applyBorder="1" applyAlignment="1">
      <alignment horizontal="center"/>
    </xf>
    <xf numFmtId="0" fontId="21" fillId="0" borderId="4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20" fillId="0" borderId="25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20" fillId="0" borderId="4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13" fillId="0" borderId="37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0" fillId="0" borderId="37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9" xfId="0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3" fontId="21" fillId="0" borderId="4" xfId="0" applyNumberFormat="1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3" fontId="13" fillId="0" borderId="28" xfId="0" applyNumberFormat="1" applyFont="1" applyFill="1" applyBorder="1" applyAlignment="1">
      <alignment horizontal="center" vertical="center"/>
    </xf>
    <xf numFmtId="3" fontId="21" fillId="0" borderId="4" xfId="0" applyNumberFormat="1" applyFont="1" applyFill="1" applyBorder="1" applyAlignment="1">
      <alignment horizontal="center" vertical="center"/>
    </xf>
    <xf numFmtId="1" fontId="20" fillId="0" borderId="4" xfId="0" applyNumberFormat="1" applyFont="1" applyFill="1" applyBorder="1" applyAlignment="1">
      <alignment horizontal="center" vertical="center"/>
    </xf>
    <xf numFmtId="3" fontId="21" fillId="0" borderId="5" xfId="0" applyNumberFormat="1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3" fontId="13" fillId="0" borderId="7" xfId="0" applyNumberFormat="1" applyFont="1" applyFill="1" applyBorder="1" applyAlignment="1">
      <alignment horizontal="center" vertical="center"/>
    </xf>
    <xf numFmtId="3" fontId="22" fillId="0" borderId="1" xfId="0" applyNumberFormat="1" applyFont="1" applyFill="1" applyBorder="1" applyAlignment="1">
      <alignment horizontal="center" vertical="center"/>
    </xf>
    <xf numFmtId="3" fontId="13" fillId="0" borderId="28" xfId="0" applyNumberFormat="1" applyFont="1" applyFill="1" applyBorder="1" applyAlignment="1">
      <alignment horizontal="center" vertical="center"/>
    </xf>
    <xf numFmtId="3" fontId="21" fillId="0" borderId="15" xfId="0" applyNumberFormat="1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3" fontId="22" fillId="0" borderId="10" xfId="0" applyNumberFormat="1" applyFont="1" applyFill="1" applyBorder="1" applyAlignment="1">
      <alignment horizontal="center" vertical="center"/>
    </xf>
    <xf numFmtId="0" fontId="21" fillId="0" borderId="10" xfId="0" applyFont="1" applyFill="1" applyBorder="1" applyAlignment="1">
      <alignment horizontal="center" vertical="center"/>
    </xf>
    <xf numFmtId="166" fontId="21" fillId="0" borderId="10" xfId="0" applyNumberFormat="1" applyFont="1" applyFill="1" applyBorder="1" applyAlignment="1">
      <alignment horizontal="center" vertical="center"/>
    </xf>
    <xf numFmtId="3" fontId="21" fillId="0" borderId="10" xfId="0" applyNumberFormat="1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/>
    </xf>
    <xf numFmtId="166" fontId="21" fillId="0" borderId="5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3" fontId="21" fillId="0" borderId="29" xfId="0" applyNumberFormat="1" applyFont="1" applyFill="1" applyBorder="1" applyAlignment="1">
      <alignment horizontal="center" vertical="center"/>
    </xf>
    <xf numFmtId="3" fontId="13" fillId="0" borderId="30" xfId="0" applyNumberFormat="1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164" fontId="21" fillId="0" borderId="13" xfId="0" applyNumberFormat="1" applyFont="1" applyFill="1" applyBorder="1" applyAlignment="1">
      <alignment horizontal="center" vertical="center"/>
    </xf>
    <xf numFmtId="165" fontId="21" fillId="0" borderId="20" xfId="0" applyNumberFormat="1" applyFont="1" applyFill="1" applyBorder="1" applyAlignment="1">
      <alignment horizontal="center" vertical="center"/>
    </xf>
    <xf numFmtId="165" fontId="21" fillId="0" borderId="12" xfId="0" applyNumberFormat="1" applyFont="1" applyFill="1" applyBorder="1" applyAlignment="1">
      <alignment horizontal="center" vertical="center"/>
    </xf>
    <xf numFmtId="0" fontId="20" fillId="0" borderId="34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0" fontId="20" fillId="0" borderId="23" xfId="0" applyFont="1" applyFill="1" applyBorder="1" applyAlignment="1">
      <alignment horizontal="center" vertical="center"/>
    </xf>
    <xf numFmtId="3" fontId="21" fillId="0" borderId="21" xfId="0" applyNumberFormat="1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3" fontId="21" fillId="0" borderId="14" xfId="0" applyNumberFormat="1" applyFont="1" applyFill="1" applyBorder="1" applyAlignment="1">
      <alignment horizontal="center" vertical="center"/>
    </xf>
    <xf numFmtId="3" fontId="21" fillId="0" borderId="2" xfId="0" applyNumberFormat="1" applyFont="1" applyFill="1" applyBorder="1" applyAlignment="1">
      <alignment horizontal="center" vertical="center"/>
    </xf>
    <xf numFmtId="3" fontId="21" fillId="0" borderId="8" xfId="0" applyNumberFormat="1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3" fontId="13" fillId="0" borderId="3" xfId="0" applyNumberFormat="1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3" fontId="13" fillId="0" borderId="4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3" fontId="21" fillId="0" borderId="2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4" fontId="21" fillId="0" borderId="2" xfId="0" applyNumberFormat="1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173" fontId="22" fillId="0" borderId="5" xfId="0" applyNumberFormat="1" applyFont="1" applyFill="1" applyBorder="1" applyAlignment="1">
      <alignment horizontal="center" vertical="center"/>
    </xf>
    <xf numFmtId="173" fontId="22" fillId="0" borderId="7" xfId="0" applyNumberFormat="1" applyFont="1" applyFill="1" applyBorder="1" applyAlignment="1">
      <alignment horizontal="center" vertical="center"/>
    </xf>
    <xf numFmtId="173" fontId="28" fillId="0" borderId="52" xfId="0" applyNumberFormat="1" applyFont="1" applyFill="1" applyBorder="1" applyAlignment="1">
      <alignment horizontal="center" vertical="center"/>
    </xf>
    <xf numFmtId="173" fontId="28" fillId="0" borderId="53" xfId="0" applyNumberFormat="1" applyFont="1" applyFill="1" applyBorder="1" applyAlignment="1">
      <alignment horizontal="center" vertical="center"/>
    </xf>
    <xf numFmtId="0" fontId="0" fillId="0" borderId="54" xfId="0" applyFill="1" applyBorder="1" applyAlignment="1">
      <alignment horizontal="center" vertical="center"/>
    </xf>
    <xf numFmtId="3" fontId="21" fillId="0" borderId="9" xfId="0" applyNumberFormat="1" applyFont="1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3" fontId="21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173" fontId="2" fillId="0" borderId="6" xfId="0" applyNumberFormat="1" applyFont="1" applyFill="1" applyBorder="1" applyAlignment="1">
      <alignment horizontal="center" vertical="center"/>
    </xf>
    <xf numFmtId="3" fontId="21" fillId="0" borderId="49" xfId="0" applyNumberFormat="1" applyFont="1" applyFill="1" applyBorder="1" applyAlignment="1">
      <alignment horizontal="center" vertical="center"/>
    </xf>
    <xf numFmtId="0" fontId="0" fillId="0" borderId="46" xfId="0" applyFill="1" applyBorder="1" applyAlignment="1">
      <alignment horizontal="center" vertical="center"/>
    </xf>
    <xf numFmtId="0" fontId="0" fillId="0" borderId="47" xfId="0" applyFill="1" applyBorder="1" applyAlignment="1">
      <alignment horizontal="center" vertical="center"/>
    </xf>
    <xf numFmtId="0" fontId="0" fillId="0" borderId="48" xfId="0" applyFill="1" applyBorder="1" applyAlignment="1">
      <alignment horizontal="center" vertical="center"/>
    </xf>
    <xf numFmtId="172" fontId="22" fillId="0" borderId="29" xfId="1" applyNumberFormat="1" applyFont="1" applyFill="1" applyBorder="1" applyAlignment="1">
      <alignment horizontal="center" vertical="center"/>
    </xf>
    <xf numFmtId="0" fontId="0" fillId="0" borderId="51" xfId="0" applyFill="1" applyBorder="1" applyAlignment="1">
      <alignment horizontal="center" vertical="center"/>
    </xf>
    <xf numFmtId="0" fontId="0" fillId="0" borderId="30" xfId="0" applyFill="1" applyBorder="1" applyAlignment="1">
      <alignment horizontal="center" vertical="center"/>
    </xf>
    <xf numFmtId="3" fontId="20" fillId="0" borderId="29" xfId="0" applyNumberFormat="1" applyFont="1" applyFill="1" applyBorder="1" applyAlignment="1">
      <alignment horizontal="center" vertical="center"/>
    </xf>
    <xf numFmtId="3" fontId="20" fillId="0" borderId="13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168" fontId="20" fillId="0" borderId="13" xfId="0" applyNumberFormat="1" applyFont="1" applyFill="1" applyBorder="1" applyAlignment="1">
      <alignment horizontal="center" vertical="center"/>
    </xf>
    <xf numFmtId="1" fontId="20" fillId="0" borderId="13" xfId="0" applyNumberFormat="1" applyFont="1" applyFill="1" applyBorder="1" applyAlignment="1">
      <alignment horizontal="center" vertical="center"/>
    </xf>
    <xf numFmtId="167" fontId="20" fillId="0" borderId="12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3" fontId="20" fillId="0" borderId="38" xfId="0" applyNumberFormat="1" applyFont="1" applyFill="1" applyBorder="1" applyAlignment="1">
      <alignment horizontal="center" vertical="center"/>
    </xf>
    <xf numFmtId="3" fontId="20" fillId="0" borderId="2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C1:AK50"/>
  <sheetViews>
    <sheetView tabSelected="1" view="pageBreakPreview" topLeftCell="H25" zoomScale="40" zoomScaleNormal="30" zoomScaleSheetLayoutView="40" workbookViewId="0">
      <selection activeCell="S39" sqref="S39"/>
    </sheetView>
  </sheetViews>
  <sheetFormatPr defaultRowHeight="15" x14ac:dyDescent="0.25"/>
  <cols>
    <col min="3" max="3" width="9.7109375" customWidth="1"/>
    <col min="4" max="4" width="46.140625" customWidth="1"/>
    <col min="5" max="5" width="41.5703125" customWidth="1"/>
    <col min="6" max="6" width="42.85546875" customWidth="1"/>
    <col min="7" max="7" width="16" customWidth="1"/>
    <col min="8" max="9" width="15.140625" customWidth="1"/>
    <col min="10" max="10" width="14.7109375" customWidth="1"/>
    <col min="11" max="11" width="15.7109375" customWidth="1"/>
    <col min="12" max="12" width="16.140625" customWidth="1"/>
    <col min="13" max="13" width="18" customWidth="1"/>
    <col min="14" max="14" width="14.7109375" customWidth="1"/>
    <col min="15" max="15" width="25.42578125" customWidth="1"/>
    <col min="16" max="16" width="13" customWidth="1"/>
    <col min="17" max="17" width="12.7109375" customWidth="1"/>
    <col min="18" max="18" width="22.85546875" customWidth="1"/>
    <col min="19" max="19" width="22.140625" customWidth="1"/>
    <col min="20" max="20" width="26" customWidth="1"/>
    <col min="21" max="21" width="15.42578125" customWidth="1"/>
    <col min="22" max="22" width="12" customWidth="1"/>
    <col min="23" max="23" width="24" customWidth="1"/>
    <col min="24" max="24" width="33.42578125" style="23" customWidth="1"/>
    <col min="25" max="25" width="32.7109375" customWidth="1"/>
    <col min="26" max="26" width="29" customWidth="1"/>
    <col min="27" max="27" width="30.42578125" customWidth="1"/>
    <col min="28" max="28" width="30.140625" customWidth="1"/>
    <col min="29" max="29" width="27.28515625" customWidth="1"/>
    <col min="30" max="30" width="25.140625" customWidth="1"/>
    <col min="31" max="31" width="21.5703125" customWidth="1"/>
    <col min="32" max="32" width="9.28515625" bestFit="1" customWidth="1"/>
    <col min="33" max="33" width="48" customWidth="1"/>
    <col min="34" max="34" width="34.5703125" customWidth="1"/>
    <col min="35" max="35" width="36.5703125" customWidth="1"/>
    <col min="36" max="36" width="33.140625" customWidth="1"/>
    <col min="37" max="37" width="42.5703125" customWidth="1"/>
  </cols>
  <sheetData>
    <row r="1" spans="3:37" ht="23.25" customHeight="1" x14ac:dyDescent="0.45">
      <c r="C1" s="39"/>
      <c r="D1" s="39"/>
      <c r="E1" s="40"/>
      <c r="F1" s="41"/>
      <c r="G1" s="41"/>
      <c r="H1" s="39"/>
      <c r="I1" s="39"/>
      <c r="J1" s="39"/>
      <c r="K1" s="39"/>
      <c r="L1" s="23"/>
      <c r="M1" s="23"/>
      <c r="N1" s="23"/>
      <c r="O1" s="41"/>
      <c r="P1" s="39"/>
      <c r="Q1" s="39"/>
      <c r="R1" s="39"/>
      <c r="S1" s="39"/>
      <c r="T1" s="39"/>
      <c r="U1" s="39"/>
      <c r="V1" s="39"/>
      <c r="W1" s="39"/>
      <c r="Y1" s="41"/>
      <c r="Z1" s="41"/>
      <c r="AA1" s="41"/>
      <c r="AB1" s="41"/>
      <c r="AC1" s="39"/>
      <c r="AD1" s="121" t="s">
        <v>31</v>
      </c>
      <c r="AE1" s="122"/>
      <c r="AF1" s="4"/>
      <c r="AG1" s="4"/>
    </row>
    <row r="2" spans="3:37" ht="23.25" customHeight="1" x14ac:dyDescent="0.3">
      <c r="C2" s="39"/>
      <c r="D2" s="39"/>
      <c r="E2" s="40"/>
      <c r="F2" s="41"/>
      <c r="G2" s="41"/>
      <c r="H2" s="39"/>
      <c r="I2" s="39"/>
      <c r="J2" s="39"/>
      <c r="K2" s="39"/>
      <c r="L2" s="23"/>
      <c r="M2" s="23"/>
      <c r="N2" s="23"/>
      <c r="O2" s="41"/>
      <c r="P2" s="39"/>
      <c r="Q2" s="39"/>
      <c r="R2" s="39"/>
      <c r="S2" s="39"/>
      <c r="T2" s="39"/>
      <c r="U2" s="39"/>
      <c r="V2" s="39"/>
      <c r="W2" s="39"/>
      <c r="Y2" s="41"/>
      <c r="Z2" s="41"/>
      <c r="AA2" s="41"/>
      <c r="AB2" s="41"/>
      <c r="AC2" s="39"/>
      <c r="AD2" s="39"/>
      <c r="AE2" s="23"/>
      <c r="AF2" s="4"/>
      <c r="AG2" s="4"/>
    </row>
    <row r="3" spans="3:37" ht="33.75" customHeight="1" x14ac:dyDescent="0.25">
      <c r="C3" s="127" t="s">
        <v>50</v>
      </c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</row>
    <row r="4" spans="3:37" ht="33.75" customHeight="1" thickBot="1" x14ac:dyDescent="0.3"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</row>
    <row r="5" spans="3:37" ht="144.75" customHeight="1" thickBot="1" x14ac:dyDescent="0.3">
      <c r="C5" s="130" t="s">
        <v>0</v>
      </c>
      <c r="D5" s="131" t="s">
        <v>1</v>
      </c>
      <c r="E5" s="132" t="s">
        <v>2</v>
      </c>
      <c r="F5" s="133" t="s">
        <v>26</v>
      </c>
      <c r="G5" s="134"/>
      <c r="H5" s="133" t="s">
        <v>25</v>
      </c>
      <c r="I5" s="135"/>
      <c r="J5" s="135"/>
      <c r="K5" s="135"/>
      <c r="L5" s="135"/>
      <c r="M5" s="135"/>
      <c r="N5" s="134"/>
      <c r="O5" s="132" t="s">
        <v>4</v>
      </c>
      <c r="P5" s="136" t="s">
        <v>24</v>
      </c>
      <c r="Q5" s="136"/>
      <c r="R5" s="136"/>
      <c r="S5" s="136"/>
      <c r="T5" s="106"/>
      <c r="U5" s="106"/>
      <c r="V5" s="106"/>
      <c r="W5" s="106"/>
      <c r="X5" s="137" t="s">
        <v>36</v>
      </c>
      <c r="Y5" s="137"/>
      <c r="Z5" s="138"/>
      <c r="AA5" s="138"/>
      <c r="AB5" s="138"/>
      <c r="AC5" s="162" t="s">
        <v>47</v>
      </c>
      <c r="AD5" s="163"/>
      <c r="AE5" s="164" t="s">
        <v>28</v>
      </c>
    </row>
    <row r="6" spans="3:37" ht="40.5" customHeight="1" thickBot="1" x14ac:dyDescent="0.55000000000000004">
      <c r="C6" s="130"/>
      <c r="D6" s="139"/>
      <c r="E6" s="140"/>
      <c r="F6" s="141"/>
      <c r="G6" s="142"/>
      <c r="H6" s="143" t="s">
        <v>57</v>
      </c>
      <c r="I6" s="144"/>
      <c r="J6" s="145" t="s">
        <v>3</v>
      </c>
      <c r="K6" s="146"/>
      <c r="L6" s="146"/>
      <c r="M6" s="146"/>
      <c r="N6" s="147"/>
      <c r="O6" s="140"/>
      <c r="P6" s="143" t="s">
        <v>19</v>
      </c>
      <c r="Q6" s="144"/>
      <c r="R6" s="148" t="s">
        <v>55</v>
      </c>
      <c r="S6" s="148" t="s">
        <v>58</v>
      </c>
      <c r="T6" s="148" t="s">
        <v>59</v>
      </c>
      <c r="U6" s="148" t="s">
        <v>69</v>
      </c>
      <c r="V6" s="148"/>
      <c r="W6" s="148" t="s">
        <v>46</v>
      </c>
      <c r="X6" s="149" t="s">
        <v>54</v>
      </c>
      <c r="Y6" s="149" t="s">
        <v>60</v>
      </c>
      <c r="Z6" s="149" t="s">
        <v>61</v>
      </c>
      <c r="AA6" s="149" t="s">
        <v>70</v>
      </c>
      <c r="AB6" s="149" t="s">
        <v>48</v>
      </c>
      <c r="AC6" s="149" t="s">
        <v>27</v>
      </c>
      <c r="AD6" s="149" t="s">
        <v>29</v>
      </c>
      <c r="AE6" s="165"/>
      <c r="AG6" s="12"/>
      <c r="AH6" s="12"/>
      <c r="AI6" s="12"/>
      <c r="AJ6" s="12"/>
    </row>
    <row r="7" spans="3:37" ht="118.5" customHeight="1" thickBot="1" x14ac:dyDescent="0.55000000000000004">
      <c r="C7" s="130"/>
      <c r="D7" s="150"/>
      <c r="E7" s="151"/>
      <c r="F7" s="152"/>
      <c r="G7" s="153"/>
      <c r="H7" s="152"/>
      <c r="I7" s="153"/>
      <c r="J7" s="154" t="s">
        <v>17</v>
      </c>
      <c r="K7" s="154" t="s">
        <v>16</v>
      </c>
      <c r="L7" s="154" t="s">
        <v>15</v>
      </c>
      <c r="M7" s="152" t="s">
        <v>56</v>
      </c>
      <c r="N7" s="153"/>
      <c r="O7" s="151"/>
      <c r="P7" s="152"/>
      <c r="Q7" s="153"/>
      <c r="R7" s="155"/>
      <c r="S7" s="148"/>
      <c r="T7" s="148"/>
      <c r="U7" s="148"/>
      <c r="V7" s="148"/>
      <c r="W7" s="148"/>
      <c r="X7" s="151"/>
      <c r="Y7" s="151"/>
      <c r="Z7" s="151"/>
      <c r="AA7" s="151"/>
      <c r="AB7" s="151"/>
      <c r="AC7" s="151"/>
      <c r="AD7" s="151"/>
      <c r="AE7" s="166"/>
      <c r="AG7" s="12"/>
      <c r="AH7" s="12"/>
      <c r="AI7" s="12"/>
      <c r="AJ7" s="12"/>
    </row>
    <row r="8" spans="3:37" ht="32.25" customHeight="1" thickBot="1" x14ac:dyDescent="0.55000000000000004">
      <c r="C8" s="62">
        <v>1</v>
      </c>
      <c r="D8" s="156">
        <v>2</v>
      </c>
      <c r="E8" s="157">
        <v>3</v>
      </c>
      <c r="F8" s="158">
        <v>4</v>
      </c>
      <c r="G8" s="159"/>
      <c r="H8" s="160">
        <v>5</v>
      </c>
      <c r="I8" s="161"/>
      <c r="J8" s="157">
        <v>6</v>
      </c>
      <c r="K8" s="157">
        <v>7</v>
      </c>
      <c r="L8" s="157">
        <v>8</v>
      </c>
      <c r="M8" s="160">
        <v>9</v>
      </c>
      <c r="N8" s="161"/>
      <c r="O8" s="157">
        <v>10</v>
      </c>
      <c r="P8" s="160">
        <v>11</v>
      </c>
      <c r="Q8" s="161"/>
      <c r="R8" s="157">
        <v>12</v>
      </c>
      <c r="S8" s="157">
        <v>13</v>
      </c>
      <c r="T8" s="157">
        <v>14</v>
      </c>
      <c r="U8" s="160">
        <v>15</v>
      </c>
      <c r="V8" s="161"/>
      <c r="W8" s="157">
        <v>16</v>
      </c>
      <c r="X8" s="157">
        <v>18</v>
      </c>
      <c r="Y8" s="157">
        <v>19</v>
      </c>
      <c r="Z8" s="157">
        <v>20</v>
      </c>
      <c r="AA8" s="157">
        <v>21</v>
      </c>
      <c r="AB8" s="157">
        <v>22</v>
      </c>
      <c r="AC8" s="157">
        <v>24</v>
      </c>
      <c r="AD8" s="157">
        <v>25</v>
      </c>
      <c r="AE8" s="167">
        <v>26</v>
      </c>
      <c r="AG8" s="12"/>
      <c r="AH8" s="13"/>
      <c r="AI8" s="12"/>
      <c r="AJ8" s="12"/>
    </row>
    <row r="9" spans="3:37" ht="35.25" customHeight="1" thickBot="1" x14ac:dyDescent="0.55000000000000004">
      <c r="C9" s="37">
        <v>1</v>
      </c>
      <c r="D9" s="87" t="s">
        <v>5</v>
      </c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  <c r="Z9" s="88"/>
      <c r="AA9" s="88"/>
      <c r="AB9" s="88"/>
      <c r="AC9" s="88"/>
      <c r="AD9" s="88"/>
      <c r="AE9" s="89"/>
      <c r="AG9" s="12"/>
      <c r="AH9" s="12"/>
      <c r="AI9" s="12"/>
      <c r="AJ9" s="12"/>
    </row>
    <row r="10" spans="3:37" ht="129.75" customHeight="1" thickBot="1" x14ac:dyDescent="0.55000000000000004">
      <c r="C10" s="119" t="s">
        <v>37</v>
      </c>
      <c r="D10" s="120" t="s">
        <v>34</v>
      </c>
      <c r="E10" s="129" t="s">
        <v>44</v>
      </c>
      <c r="F10" s="90" t="s">
        <v>23</v>
      </c>
      <c r="G10" s="46" t="s">
        <v>10</v>
      </c>
      <c r="H10" s="85">
        <f>M10</f>
        <v>4012.5686500000002</v>
      </c>
      <c r="I10" s="86"/>
      <c r="J10" s="168" t="s">
        <v>7</v>
      </c>
      <c r="K10" s="168" t="s">
        <v>7</v>
      </c>
      <c r="L10" s="168" t="s">
        <v>7</v>
      </c>
      <c r="M10" s="85">
        <v>4012.5686500000002</v>
      </c>
      <c r="N10" s="86"/>
      <c r="O10" s="169" t="s">
        <v>68</v>
      </c>
      <c r="P10" s="85">
        <f>R10+S10+T10+U10+W10</f>
        <v>3359.6759000000002</v>
      </c>
      <c r="Q10" s="170"/>
      <c r="R10" s="168">
        <v>3293.9342799999999</v>
      </c>
      <c r="S10" s="168">
        <v>26.52477</v>
      </c>
      <c r="T10" s="171">
        <v>14.935890000000001</v>
      </c>
      <c r="U10" s="85">
        <v>11.86614</v>
      </c>
      <c r="V10" s="86"/>
      <c r="W10" s="172">
        <v>12.414820000000001</v>
      </c>
      <c r="X10" s="168">
        <v>310160</v>
      </c>
      <c r="Y10" s="168">
        <v>13929</v>
      </c>
      <c r="Z10" s="171">
        <v>0</v>
      </c>
      <c r="AA10" s="171">
        <v>0</v>
      </c>
      <c r="AB10" s="171">
        <v>0</v>
      </c>
      <c r="AC10" s="168">
        <f>X10+Y10+Z10+AA10+AB10</f>
        <v>324089</v>
      </c>
      <c r="AD10" s="168">
        <v>1172.9853499999999</v>
      </c>
      <c r="AE10" s="196">
        <v>9.3000000000000007</v>
      </c>
      <c r="AG10" s="9"/>
      <c r="AH10" s="11"/>
      <c r="AI10" s="11"/>
      <c r="AK10" s="12"/>
    </row>
    <row r="11" spans="3:37" ht="63.75" hidden="1" customHeight="1" x14ac:dyDescent="0.55000000000000004">
      <c r="C11" s="119"/>
      <c r="D11" s="93"/>
      <c r="E11" s="75"/>
      <c r="F11" s="91"/>
      <c r="G11" s="44"/>
      <c r="H11" s="173"/>
      <c r="I11" s="174"/>
      <c r="J11" s="175"/>
      <c r="K11" s="175"/>
      <c r="L11" s="175"/>
      <c r="M11" s="173"/>
      <c r="N11" s="174"/>
      <c r="O11" s="176"/>
      <c r="P11" s="55"/>
      <c r="Q11" s="53"/>
      <c r="R11" s="175"/>
      <c r="S11" s="175"/>
      <c r="T11" s="50"/>
      <c r="U11" s="50"/>
      <c r="V11" s="61"/>
      <c r="W11" s="54"/>
      <c r="X11" s="177"/>
      <c r="Y11" s="177"/>
      <c r="Z11" s="61"/>
      <c r="AA11" s="61"/>
      <c r="AB11" s="61"/>
      <c r="AC11" s="175"/>
      <c r="AD11" s="175"/>
      <c r="AE11" s="197"/>
      <c r="AG11" s="10"/>
      <c r="AH11" s="11"/>
      <c r="AI11" s="11"/>
      <c r="AK11" s="12"/>
    </row>
    <row r="12" spans="3:37" ht="137.25" customHeight="1" thickBot="1" x14ac:dyDescent="0.55000000000000004">
      <c r="C12" s="119" t="s">
        <v>38</v>
      </c>
      <c r="D12" s="93" t="s">
        <v>12</v>
      </c>
      <c r="E12" s="75" t="s">
        <v>32</v>
      </c>
      <c r="F12" s="92" t="s">
        <v>23</v>
      </c>
      <c r="G12" s="43" t="s">
        <v>10</v>
      </c>
      <c r="H12" s="173">
        <f>M12</f>
        <v>20264.633020000001</v>
      </c>
      <c r="I12" s="174"/>
      <c r="J12" s="175" t="s">
        <v>7</v>
      </c>
      <c r="K12" s="175" t="s">
        <v>7</v>
      </c>
      <c r="L12" s="175" t="s">
        <v>7</v>
      </c>
      <c r="M12" s="173">
        <v>20264.633020000001</v>
      </c>
      <c r="N12" s="174"/>
      <c r="O12" s="75" t="s">
        <v>67</v>
      </c>
      <c r="P12" s="173">
        <f>R12+S12+T12+U12+W12</f>
        <v>20743.821889999999</v>
      </c>
      <c r="Q12" s="178"/>
      <c r="R12" s="175">
        <v>8648.9180799999995</v>
      </c>
      <c r="S12" s="175">
        <v>493.26294000000001</v>
      </c>
      <c r="T12" s="171">
        <v>3483.9308999999998</v>
      </c>
      <c r="U12" s="85">
        <v>88.150869999999998</v>
      </c>
      <c r="V12" s="86"/>
      <c r="W12" s="172">
        <v>8029.5591000000004</v>
      </c>
      <c r="X12" s="175">
        <v>1041998</v>
      </c>
      <c r="Y12" s="175">
        <v>0</v>
      </c>
      <c r="Z12" s="50">
        <v>366862</v>
      </c>
      <c r="AA12" s="50">
        <v>0</v>
      </c>
      <c r="AB12" s="50">
        <v>220256</v>
      </c>
      <c r="AC12" s="175">
        <f>X12+Y12+Z12+AA12+AB12</f>
        <v>1629116</v>
      </c>
      <c r="AD12" s="175">
        <v>5914.2688099999996</v>
      </c>
      <c r="AE12" s="197">
        <v>6.7</v>
      </c>
      <c r="AG12" s="9"/>
      <c r="AH12" s="11"/>
      <c r="AI12" s="11"/>
      <c r="AK12" s="12"/>
    </row>
    <row r="13" spans="3:37" ht="63.75" hidden="1" customHeight="1" x14ac:dyDescent="0.5">
      <c r="C13" s="119"/>
      <c r="D13" s="93"/>
      <c r="E13" s="75"/>
      <c r="F13" s="91"/>
      <c r="G13" s="44"/>
      <c r="H13" s="173"/>
      <c r="I13" s="174"/>
      <c r="J13" s="175"/>
      <c r="K13" s="175"/>
      <c r="L13" s="175"/>
      <c r="M13" s="173"/>
      <c r="N13" s="174"/>
      <c r="O13" s="75"/>
      <c r="P13" s="55"/>
      <c r="Q13" s="53"/>
      <c r="R13" s="175"/>
      <c r="S13" s="175"/>
      <c r="T13" s="50"/>
      <c r="U13" s="50"/>
      <c r="V13" s="61"/>
      <c r="W13" s="54"/>
      <c r="X13" s="177"/>
      <c r="Y13" s="177"/>
      <c r="Z13" s="61"/>
      <c r="AA13" s="61"/>
      <c r="AB13" s="61"/>
      <c r="AC13" s="175"/>
      <c r="AD13" s="175"/>
      <c r="AE13" s="197"/>
      <c r="AG13" s="10"/>
      <c r="AH13" s="11"/>
      <c r="AI13" s="11"/>
      <c r="AK13" s="12"/>
    </row>
    <row r="14" spans="3:37" ht="132" customHeight="1" thickBot="1" x14ac:dyDescent="0.55000000000000004">
      <c r="C14" s="119" t="s">
        <v>39</v>
      </c>
      <c r="D14" s="93" t="s">
        <v>13</v>
      </c>
      <c r="E14" s="75" t="s">
        <v>32</v>
      </c>
      <c r="F14" s="92" t="s">
        <v>23</v>
      </c>
      <c r="G14" s="43" t="s">
        <v>10</v>
      </c>
      <c r="H14" s="173">
        <f>M14</f>
        <v>247.26814999999999</v>
      </c>
      <c r="I14" s="174"/>
      <c r="J14" s="179" t="s">
        <v>7</v>
      </c>
      <c r="K14" s="179" t="s">
        <v>7</v>
      </c>
      <c r="L14" s="179" t="s">
        <v>7</v>
      </c>
      <c r="M14" s="173">
        <v>247.26814999999999</v>
      </c>
      <c r="N14" s="174"/>
      <c r="O14" s="75">
        <v>2021</v>
      </c>
      <c r="P14" s="173">
        <f>R14+U14+S14+T14+W14</f>
        <v>181.75874999999999</v>
      </c>
      <c r="Q14" s="178"/>
      <c r="R14" s="175">
        <v>181.75874999999999</v>
      </c>
      <c r="S14" s="175">
        <v>0</v>
      </c>
      <c r="T14" s="50">
        <v>0</v>
      </c>
      <c r="U14" s="173">
        <v>0</v>
      </c>
      <c r="V14" s="174"/>
      <c r="W14" s="54">
        <v>0</v>
      </c>
      <c r="X14" s="175">
        <v>0</v>
      </c>
      <c r="Y14" s="175">
        <v>415181</v>
      </c>
      <c r="Z14" s="50">
        <v>0</v>
      </c>
      <c r="AA14" s="50">
        <v>0</v>
      </c>
      <c r="AB14" s="50">
        <v>0</v>
      </c>
      <c r="AC14" s="175">
        <f>X14+Y14+Z14+AA14+AB14</f>
        <v>415181</v>
      </c>
      <c r="AD14" s="175">
        <v>1457.2936099999999</v>
      </c>
      <c r="AE14" s="197">
        <v>13.9</v>
      </c>
      <c r="AG14" s="9"/>
      <c r="AH14" s="11"/>
      <c r="AI14" s="11"/>
      <c r="AK14" s="12"/>
    </row>
    <row r="15" spans="3:37" ht="63.75" hidden="1" customHeight="1" x14ac:dyDescent="0.5">
      <c r="C15" s="119"/>
      <c r="D15" s="93"/>
      <c r="E15" s="75"/>
      <c r="F15" s="91"/>
      <c r="G15" s="44"/>
      <c r="H15" s="173"/>
      <c r="I15" s="174"/>
      <c r="J15" s="179"/>
      <c r="K15" s="179"/>
      <c r="L15" s="179"/>
      <c r="M15" s="173"/>
      <c r="N15" s="174"/>
      <c r="O15" s="75"/>
      <c r="P15" s="55"/>
      <c r="Q15" s="180"/>
      <c r="R15" s="175"/>
      <c r="S15" s="175"/>
      <c r="T15" s="50"/>
      <c r="U15" s="50"/>
      <c r="V15" s="50"/>
      <c r="W15" s="50"/>
      <c r="X15" s="177"/>
      <c r="Y15" s="177"/>
      <c r="Z15" s="61"/>
      <c r="AA15" s="61"/>
      <c r="AB15" s="61"/>
      <c r="AC15" s="175"/>
      <c r="AD15" s="175"/>
      <c r="AE15" s="197"/>
      <c r="AG15" s="10"/>
      <c r="AH15" s="11"/>
      <c r="AI15" s="11"/>
      <c r="AK15" s="12"/>
    </row>
    <row r="16" spans="3:37" ht="80.25" hidden="1" customHeight="1" x14ac:dyDescent="0.55000000000000004">
      <c r="C16" s="37"/>
      <c r="D16" s="45"/>
      <c r="E16" s="42"/>
      <c r="F16" s="44"/>
      <c r="G16" s="44"/>
      <c r="H16" s="85"/>
      <c r="I16" s="86"/>
      <c r="J16" s="52"/>
      <c r="K16" s="52"/>
      <c r="L16" s="52"/>
      <c r="M16" s="85"/>
      <c r="N16" s="86"/>
      <c r="O16" s="51"/>
      <c r="P16" s="85"/>
      <c r="Q16" s="86"/>
      <c r="R16" s="50"/>
      <c r="S16" s="50"/>
      <c r="T16" s="50"/>
      <c r="U16" s="50"/>
      <c r="V16" s="50"/>
      <c r="W16" s="50"/>
      <c r="X16" s="61"/>
      <c r="Y16" s="61"/>
      <c r="Z16" s="61"/>
      <c r="AA16" s="61"/>
      <c r="AB16" s="61"/>
      <c r="AC16" s="61"/>
      <c r="AD16" s="61"/>
      <c r="AE16" s="60"/>
      <c r="AG16" s="10"/>
      <c r="AH16" s="11"/>
      <c r="AI16" s="11"/>
      <c r="AK16" s="12"/>
    </row>
    <row r="17" spans="3:35" ht="108.75" customHeight="1" thickBot="1" x14ac:dyDescent="0.4">
      <c r="C17" s="119" t="s">
        <v>40</v>
      </c>
      <c r="D17" s="112" t="s">
        <v>8</v>
      </c>
      <c r="E17" s="115" t="s">
        <v>18</v>
      </c>
      <c r="F17" s="105" t="s">
        <v>10</v>
      </c>
      <c r="G17" s="106"/>
      <c r="H17" s="181" t="s">
        <v>7</v>
      </c>
      <c r="I17" s="182"/>
      <c r="J17" s="183" t="s">
        <v>7</v>
      </c>
      <c r="K17" s="183" t="s">
        <v>7</v>
      </c>
      <c r="L17" s="183" t="s">
        <v>7</v>
      </c>
      <c r="M17" s="181" t="s">
        <v>7</v>
      </c>
      <c r="N17" s="182"/>
      <c r="O17" s="184" t="s">
        <v>7</v>
      </c>
      <c r="P17" s="181" t="s">
        <v>7</v>
      </c>
      <c r="Q17" s="182"/>
      <c r="R17" s="185" t="s">
        <v>7</v>
      </c>
      <c r="S17" s="186" t="s">
        <v>7</v>
      </c>
      <c r="T17" s="186" t="s">
        <v>7</v>
      </c>
      <c r="U17" s="181" t="s">
        <v>7</v>
      </c>
      <c r="V17" s="182"/>
      <c r="W17" s="186" t="s">
        <v>7</v>
      </c>
      <c r="X17" s="186">
        <f>X12+X10+X14</f>
        <v>1352158</v>
      </c>
      <c r="Y17" s="186">
        <f>Y10+Y12+Y14</f>
        <v>429110</v>
      </c>
      <c r="Z17" s="186">
        <f>Z12+Z10+Z14</f>
        <v>366862</v>
      </c>
      <c r="AA17" s="186">
        <f>AA14+AA12+AA10</f>
        <v>0</v>
      </c>
      <c r="AB17" s="186">
        <f>AB14+AB12+AB10</f>
        <v>220256</v>
      </c>
      <c r="AC17" s="186">
        <f>AA17+Z17+Y17+X17+AB17</f>
        <v>2368386</v>
      </c>
      <c r="AD17" s="186" t="s">
        <v>7</v>
      </c>
      <c r="AE17" s="198" t="s">
        <v>7</v>
      </c>
      <c r="AG17" s="19"/>
    </row>
    <row r="18" spans="3:35" ht="110.25" customHeight="1" thickBot="1" x14ac:dyDescent="0.45">
      <c r="C18" s="128"/>
      <c r="D18" s="113"/>
      <c r="E18" s="91"/>
      <c r="F18" s="92" t="s">
        <v>11</v>
      </c>
      <c r="G18" s="91"/>
      <c r="H18" s="173" t="s">
        <v>7</v>
      </c>
      <c r="I18" s="174"/>
      <c r="J18" s="52" t="s">
        <v>7</v>
      </c>
      <c r="K18" s="52" t="s">
        <v>7</v>
      </c>
      <c r="L18" s="52" t="s">
        <v>7</v>
      </c>
      <c r="M18" s="173" t="s">
        <v>7</v>
      </c>
      <c r="N18" s="174"/>
      <c r="O18" s="51" t="s">
        <v>7</v>
      </c>
      <c r="P18" s="173" t="s">
        <v>7</v>
      </c>
      <c r="Q18" s="174"/>
      <c r="R18" s="187" t="s">
        <v>7</v>
      </c>
      <c r="S18" s="187" t="s">
        <v>7</v>
      </c>
      <c r="T18" s="187" t="s">
        <v>7</v>
      </c>
      <c r="U18" s="188" t="s">
        <v>7</v>
      </c>
      <c r="V18" s="174"/>
      <c r="W18" s="187" t="s">
        <v>7</v>
      </c>
      <c r="X18" s="189">
        <v>465.8184</v>
      </c>
      <c r="Y18" s="189">
        <v>147.82839999999999</v>
      </c>
      <c r="Z18" s="189">
        <v>126.384</v>
      </c>
      <c r="AA18" s="50">
        <v>0</v>
      </c>
      <c r="AB18" s="189">
        <v>75.878200000000007</v>
      </c>
      <c r="AC18" s="189">
        <v>815.90899999999999</v>
      </c>
      <c r="AD18" s="50" t="s">
        <v>7</v>
      </c>
      <c r="AE18" s="199" t="s">
        <v>7</v>
      </c>
      <c r="AG18" s="21"/>
    </row>
    <row r="19" spans="3:35" ht="113.25" customHeight="1" thickBot="1" x14ac:dyDescent="0.6">
      <c r="C19" s="128"/>
      <c r="D19" s="114"/>
      <c r="E19" s="116" t="s">
        <v>20</v>
      </c>
      <c r="F19" s="117"/>
      <c r="G19" s="117"/>
      <c r="H19" s="190">
        <f>M19</f>
        <v>24524.469820000002</v>
      </c>
      <c r="I19" s="191"/>
      <c r="J19" s="192">
        <f>SUM(J10:J16)</f>
        <v>0</v>
      </c>
      <c r="K19" s="192">
        <f>SUM(K10:K16)</f>
        <v>0</v>
      </c>
      <c r="L19" s="192">
        <f>SUM(L10:L16)</f>
        <v>0</v>
      </c>
      <c r="M19" s="175">
        <f>M10+M12+M14</f>
        <v>24524.469820000002</v>
      </c>
      <c r="N19" s="193"/>
      <c r="O19" s="194" t="s">
        <v>53</v>
      </c>
      <c r="P19" s="190">
        <f>R19+S19+T19+U19+W19</f>
        <v>24285.256540000002</v>
      </c>
      <c r="Q19" s="161"/>
      <c r="R19" s="192">
        <f>R10+R12+R14</f>
        <v>12124.61111</v>
      </c>
      <c r="S19" s="192">
        <f>S10+S12+S14</f>
        <v>519.78771000000006</v>
      </c>
      <c r="T19" s="192">
        <f>T10+T12+T14</f>
        <v>3498.86679</v>
      </c>
      <c r="U19" s="190">
        <f>U10+U12+U14</f>
        <v>100.01701</v>
      </c>
      <c r="V19" s="161"/>
      <c r="W19" s="192">
        <f>W10+W12+W14</f>
        <v>8041.9739200000004</v>
      </c>
      <c r="X19" s="195">
        <f>X18</f>
        <v>465.8184</v>
      </c>
      <c r="Y19" s="195">
        <f>Y18</f>
        <v>147.82839999999999</v>
      </c>
      <c r="Z19" s="195">
        <f>Z18</f>
        <v>126.384</v>
      </c>
      <c r="AA19" s="192">
        <f>AA18</f>
        <v>0</v>
      </c>
      <c r="AB19" s="195">
        <f>AB18</f>
        <v>75.878200000000007</v>
      </c>
      <c r="AC19" s="195">
        <f>X19+Y19+Z19+AA19+AB19</f>
        <v>815.90899999999999</v>
      </c>
      <c r="AD19" s="192">
        <f>AD10+AD12+AD14</f>
        <v>8544.5477699999992</v>
      </c>
      <c r="AE19" s="200" t="s">
        <v>7</v>
      </c>
      <c r="AG19" s="22"/>
      <c r="AI19" s="6"/>
    </row>
    <row r="20" spans="3:35" ht="36.75" customHeight="1" thickBot="1" x14ac:dyDescent="0.3">
      <c r="C20" s="37">
        <v>2</v>
      </c>
      <c r="D20" s="87" t="s">
        <v>6</v>
      </c>
      <c r="E20" s="88"/>
      <c r="F20" s="88"/>
      <c r="G20" s="88"/>
      <c r="H20" s="88"/>
      <c r="I20" s="88"/>
      <c r="J20" s="88"/>
      <c r="K20" s="88"/>
      <c r="L20" s="88"/>
      <c r="M20" s="88"/>
      <c r="N20" s="88"/>
      <c r="O20" s="88"/>
      <c r="P20" s="88"/>
      <c r="Q20" s="88"/>
      <c r="R20" s="88"/>
      <c r="S20" s="88"/>
      <c r="T20" s="88"/>
      <c r="U20" s="88"/>
      <c r="V20" s="88"/>
      <c r="W20" s="88"/>
      <c r="X20" s="88"/>
      <c r="Y20" s="88"/>
      <c r="Z20" s="88"/>
      <c r="AA20" s="88"/>
      <c r="AB20" s="88"/>
      <c r="AC20" s="88"/>
      <c r="AD20" s="88"/>
      <c r="AE20" s="89"/>
    </row>
    <row r="21" spans="3:35" ht="101.25" customHeight="1" x14ac:dyDescent="0.25">
      <c r="C21" s="70" t="s">
        <v>41</v>
      </c>
      <c r="D21" s="107" t="s">
        <v>35</v>
      </c>
      <c r="E21" s="102" t="s">
        <v>33</v>
      </c>
      <c r="F21" s="82" t="s">
        <v>23</v>
      </c>
      <c r="G21" s="118" t="s">
        <v>10</v>
      </c>
      <c r="H21" s="201">
        <f>M21</f>
        <v>59276.83365</v>
      </c>
      <c r="I21" s="202"/>
      <c r="J21" s="203" t="s">
        <v>7</v>
      </c>
      <c r="K21" s="203" t="s">
        <v>7</v>
      </c>
      <c r="L21" s="203" t="s">
        <v>7</v>
      </c>
      <c r="M21" s="201">
        <v>59276.83365</v>
      </c>
      <c r="N21" s="202"/>
      <c r="O21" s="204">
        <v>2020</v>
      </c>
      <c r="P21" s="205">
        <f>R21</f>
        <v>35733.333359999997</v>
      </c>
      <c r="Q21" s="206"/>
      <c r="R21" s="204">
        <v>35733.333359999997</v>
      </c>
      <c r="S21" s="204" t="s">
        <v>7</v>
      </c>
      <c r="T21" s="204" t="s">
        <v>7</v>
      </c>
      <c r="U21" s="205" t="s">
        <v>7</v>
      </c>
      <c r="V21" s="206"/>
      <c r="W21" s="204" t="s">
        <v>7</v>
      </c>
      <c r="X21" s="175" t="s">
        <v>7</v>
      </c>
      <c r="Y21" s="175" t="s">
        <v>7</v>
      </c>
      <c r="Z21" s="204" t="s">
        <v>7</v>
      </c>
      <c r="AA21" s="204" t="s">
        <v>7</v>
      </c>
      <c r="AB21" s="204" t="s">
        <v>7</v>
      </c>
      <c r="AC21" s="175" t="s">
        <v>7</v>
      </c>
      <c r="AD21" s="175" t="s">
        <v>7</v>
      </c>
      <c r="AE21" s="244" t="s">
        <v>7</v>
      </c>
      <c r="AG21" s="8"/>
      <c r="AH21" s="14"/>
      <c r="AI21" s="14"/>
    </row>
    <row r="22" spans="3:35" ht="22.5" hidden="1" customHeight="1" x14ac:dyDescent="0.25">
      <c r="C22" s="110"/>
      <c r="D22" s="108"/>
      <c r="E22" s="103"/>
      <c r="F22" s="103"/>
      <c r="G22" s="103"/>
      <c r="H22" s="207"/>
      <c r="I22" s="208"/>
      <c r="J22" s="209"/>
      <c r="K22" s="209"/>
      <c r="L22" s="209"/>
      <c r="M22" s="207"/>
      <c r="N22" s="208"/>
      <c r="O22" s="209"/>
      <c r="P22" s="207"/>
      <c r="Q22" s="208"/>
      <c r="R22" s="210"/>
      <c r="S22" s="210"/>
      <c r="T22" s="209"/>
      <c r="U22" s="207"/>
      <c r="V22" s="208"/>
      <c r="W22" s="209"/>
      <c r="X22" s="177"/>
      <c r="Y22" s="177"/>
      <c r="Z22" s="209"/>
      <c r="AA22" s="209"/>
      <c r="AB22" s="209"/>
      <c r="AC22" s="177"/>
      <c r="AD22" s="177"/>
      <c r="AE22" s="245"/>
    </row>
    <row r="23" spans="3:35" ht="84" customHeight="1" thickBot="1" x14ac:dyDescent="0.55000000000000004">
      <c r="C23" s="111"/>
      <c r="D23" s="109"/>
      <c r="E23" s="104"/>
      <c r="F23" s="104"/>
      <c r="G23" s="104"/>
      <c r="H23" s="211"/>
      <c r="I23" s="86"/>
      <c r="J23" s="212"/>
      <c r="K23" s="212"/>
      <c r="L23" s="212"/>
      <c r="M23" s="211"/>
      <c r="N23" s="86"/>
      <c r="O23" s="212"/>
      <c r="P23" s="211"/>
      <c r="Q23" s="86"/>
      <c r="R23" s="213"/>
      <c r="S23" s="213"/>
      <c r="T23" s="212"/>
      <c r="U23" s="211"/>
      <c r="V23" s="86"/>
      <c r="W23" s="212"/>
      <c r="X23" s="177"/>
      <c r="Y23" s="177"/>
      <c r="Z23" s="212"/>
      <c r="AA23" s="212"/>
      <c r="AB23" s="212"/>
      <c r="AC23" s="177"/>
      <c r="AD23" s="177"/>
      <c r="AE23" s="245"/>
      <c r="AG23" s="3"/>
      <c r="AH23" s="15"/>
    </row>
    <row r="24" spans="3:35" ht="156.75" customHeight="1" thickBot="1" x14ac:dyDescent="0.3">
      <c r="C24" s="37" t="s">
        <v>42</v>
      </c>
      <c r="D24" s="31" t="s">
        <v>49</v>
      </c>
      <c r="E24" s="42" t="s">
        <v>33</v>
      </c>
      <c r="F24" s="43" t="s">
        <v>23</v>
      </c>
      <c r="G24" s="43" t="s">
        <v>10</v>
      </c>
      <c r="H24" s="173">
        <f>M24</f>
        <v>6509.51062</v>
      </c>
      <c r="I24" s="214"/>
      <c r="J24" s="215" t="s">
        <v>7</v>
      </c>
      <c r="K24" s="215" t="s">
        <v>7</v>
      </c>
      <c r="L24" s="215" t="s">
        <v>7</v>
      </c>
      <c r="M24" s="173">
        <v>6509.51062</v>
      </c>
      <c r="N24" s="216"/>
      <c r="O24" s="217">
        <v>2019</v>
      </c>
      <c r="P24" s="173" t="s">
        <v>7</v>
      </c>
      <c r="Q24" s="214"/>
      <c r="R24" s="215" t="s">
        <v>7</v>
      </c>
      <c r="S24" s="215" t="s">
        <v>7</v>
      </c>
      <c r="T24" s="215" t="s">
        <v>7</v>
      </c>
      <c r="U24" s="173" t="s">
        <v>7</v>
      </c>
      <c r="V24" s="214"/>
      <c r="W24" s="215" t="s">
        <v>7</v>
      </c>
      <c r="X24" s="218" t="s">
        <v>7</v>
      </c>
      <c r="Y24" s="215" t="s">
        <v>7</v>
      </c>
      <c r="Z24" s="215" t="s">
        <v>7</v>
      </c>
      <c r="AA24" s="215" t="s">
        <v>7</v>
      </c>
      <c r="AB24" s="215" t="s">
        <v>7</v>
      </c>
      <c r="AC24" s="215" t="s">
        <v>7</v>
      </c>
      <c r="AD24" s="215" t="s">
        <v>7</v>
      </c>
      <c r="AE24" s="246" t="s">
        <v>7</v>
      </c>
    </row>
    <row r="25" spans="3:35" ht="156.75" customHeight="1" thickBot="1" x14ac:dyDescent="0.3">
      <c r="C25" s="49" t="s">
        <v>43</v>
      </c>
      <c r="D25" s="31" t="s">
        <v>51</v>
      </c>
      <c r="E25" s="48" t="s">
        <v>52</v>
      </c>
      <c r="F25" s="47" t="s">
        <v>23</v>
      </c>
      <c r="G25" s="47" t="s">
        <v>10</v>
      </c>
      <c r="H25" s="173">
        <f>M25</f>
        <v>1194238.5736199999</v>
      </c>
      <c r="I25" s="216"/>
      <c r="J25" s="215" t="s">
        <v>7</v>
      </c>
      <c r="K25" s="215" t="s">
        <v>7</v>
      </c>
      <c r="L25" s="215" t="s">
        <v>7</v>
      </c>
      <c r="M25" s="173">
        <v>1194238.5736199999</v>
      </c>
      <c r="N25" s="214"/>
      <c r="O25" s="217" t="s">
        <v>53</v>
      </c>
      <c r="P25" s="173">
        <f>S25+T25+U25+W25+R25</f>
        <v>1024505.57257</v>
      </c>
      <c r="Q25" s="216"/>
      <c r="R25" s="215">
        <v>95627.184210000007</v>
      </c>
      <c r="S25" s="215">
        <v>235667.65891</v>
      </c>
      <c r="T25" s="215">
        <v>272180.59889999998</v>
      </c>
      <c r="U25" s="173">
        <v>209463.87792</v>
      </c>
      <c r="V25" s="216"/>
      <c r="W25" s="215">
        <v>211566.25263</v>
      </c>
      <c r="X25" s="218" t="s">
        <v>7</v>
      </c>
      <c r="Y25" s="215" t="s">
        <v>7</v>
      </c>
      <c r="Z25" s="215" t="s">
        <v>7</v>
      </c>
      <c r="AA25" s="215" t="s">
        <v>7</v>
      </c>
      <c r="AB25" s="215" t="s">
        <v>7</v>
      </c>
      <c r="AC25" s="215" t="s">
        <v>7</v>
      </c>
      <c r="AD25" s="215" t="s">
        <v>7</v>
      </c>
      <c r="AE25" s="246" t="s">
        <v>7</v>
      </c>
    </row>
    <row r="26" spans="3:35" ht="156.75" customHeight="1" x14ac:dyDescent="0.25">
      <c r="C26" s="70">
        <v>2.4</v>
      </c>
      <c r="D26" s="73" t="s">
        <v>9</v>
      </c>
      <c r="E26" s="75" t="s">
        <v>72</v>
      </c>
      <c r="F26" s="77" t="s">
        <v>10</v>
      </c>
      <c r="G26" s="78"/>
      <c r="H26" s="173" t="s">
        <v>7</v>
      </c>
      <c r="I26" s="214"/>
      <c r="J26" s="215" t="s">
        <v>7</v>
      </c>
      <c r="K26" s="215" t="s">
        <v>7</v>
      </c>
      <c r="L26" s="215" t="s">
        <v>7</v>
      </c>
      <c r="M26" s="173" t="s">
        <v>7</v>
      </c>
      <c r="N26" s="214"/>
      <c r="O26" s="217" t="s">
        <v>7</v>
      </c>
      <c r="P26" s="219" t="s">
        <v>7</v>
      </c>
      <c r="Q26" s="214"/>
      <c r="R26" s="217" t="s">
        <v>7</v>
      </c>
      <c r="S26" s="217" t="s">
        <v>7</v>
      </c>
      <c r="T26" s="217" t="s">
        <v>7</v>
      </c>
      <c r="U26" s="219" t="s">
        <v>7</v>
      </c>
      <c r="V26" s="214"/>
      <c r="W26" s="217" t="s">
        <v>7</v>
      </c>
      <c r="X26" s="218" t="s">
        <v>7</v>
      </c>
      <c r="Y26" s="218" t="s">
        <v>7</v>
      </c>
      <c r="Z26" s="218" t="s">
        <v>7</v>
      </c>
      <c r="AA26" s="218" t="s">
        <v>7</v>
      </c>
      <c r="AB26" s="218" t="s">
        <v>7</v>
      </c>
      <c r="AC26" s="215"/>
      <c r="AD26" s="215"/>
      <c r="AE26" s="246"/>
    </row>
    <row r="27" spans="3:35" ht="156.75" customHeight="1" x14ac:dyDescent="0.25">
      <c r="C27" s="71"/>
      <c r="D27" s="74"/>
      <c r="E27" s="76"/>
      <c r="F27" s="77" t="s">
        <v>11</v>
      </c>
      <c r="G27" s="78"/>
      <c r="H27" s="173" t="s">
        <v>7</v>
      </c>
      <c r="I27" s="214"/>
      <c r="J27" s="215" t="s">
        <v>7</v>
      </c>
      <c r="K27" s="215" t="s">
        <v>7</v>
      </c>
      <c r="L27" s="215" t="s">
        <v>7</v>
      </c>
      <c r="M27" s="173" t="s">
        <v>7</v>
      </c>
      <c r="N27" s="214"/>
      <c r="O27" s="217" t="s">
        <v>7</v>
      </c>
      <c r="P27" s="219" t="s">
        <v>7</v>
      </c>
      <c r="Q27" s="214"/>
      <c r="R27" s="217" t="s">
        <v>7</v>
      </c>
      <c r="S27" s="217" t="s">
        <v>7</v>
      </c>
      <c r="T27" s="217" t="s">
        <v>7</v>
      </c>
      <c r="U27" s="219" t="s">
        <v>7</v>
      </c>
      <c r="V27" s="214"/>
      <c r="W27" s="217" t="s">
        <v>7</v>
      </c>
      <c r="X27" s="218" t="s">
        <v>7</v>
      </c>
      <c r="Y27" s="218" t="s">
        <v>7</v>
      </c>
      <c r="Z27" s="218" t="s">
        <v>7</v>
      </c>
      <c r="AA27" s="218" t="s">
        <v>7</v>
      </c>
      <c r="AB27" s="218" t="s">
        <v>7</v>
      </c>
      <c r="AC27" s="218" t="s">
        <v>7</v>
      </c>
      <c r="AD27" s="218" t="s">
        <v>7</v>
      </c>
      <c r="AE27" s="218" t="s">
        <v>7</v>
      </c>
    </row>
    <row r="28" spans="3:35" ht="156.75" customHeight="1" thickBot="1" x14ac:dyDescent="0.3">
      <c r="C28" s="72"/>
      <c r="D28" s="74"/>
      <c r="E28" s="79" t="s">
        <v>21</v>
      </c>
      <c r="F28" s="80"/>
      <c r="G28" s="78"/>
      <c r="H28" s="173">
        <f>M28</f>
        <v>1260024.9178899999</v>
      </c>
      <c r="I28" s="214"/>
      <c r="J28" s="215" t="s">
        <v>7</v>
      </c>
      <c r="K28" s="215" t="s">
        <v>7</v>
      </c>
      <c r="L28" s="215" t="s">
        <v>7</v>
      </c>
      <c r="M28" s="173">
        <f>M21+M24+M25</f>
        <v>1260024.9178899999</v>
      </c>
      <c r="N28" s="214"/>
      <c r="O28" s="217" t="s">
        <v>53</v>
      </c>
      <c r="P28" s="173">
        <f>P21+P25</f>
        <v>1060238.9059299999</v>
      </c>
      <c r="Q28" s="214"/>
      <c r="R28" s="215">
        <f>R21+R25</f>
        <v>131360.51757</v>
      </c>
      <c r="S28" s="215">
        <f>S25</f>
        <v>235667.65891</v>
      </c>
      <c r="T28" s="215">
        <f>T25</f>
        <v>272180.59889999998</v>
      </c>
      <c r="U28" s="173">
        <f>U25</f>
        <v>209463.87792</v>
      </c>
      <c r="V28" s="214"/>
      <c r="W28" s="215">
        <f>W25</f>
        <v>211566.25263</v>
      </c>
      <c r="X28" s="218" t="s">
        <v>7</v>
      </c>
      <c r="Y28" s="218" t="s">
        <v>7</v>
      </c>
      <c r="Z28" s="218" t="s">
        <v>7</v>
      </c>
      <c r="AA28" s="218" t="s">
        <v>7</v>
      </c>
      <c r="AB28" s="218" t="s">
        <v>7</v>
      </c>
      <c r="AC28" s="218" t="s">
        <v>7</v>
      </c>
      <c r="AD28" s="218" t="s">
        <v>7</v>
      </c>
      <c r="AE28" s="218" t="s">
        <v>7</v>
      </c>
    </row>
    <row r="29" spans="3:35" ht="73.5" customHeight="1" x14ac:dyDescent="0.25">
      <c r="C29" s="70">
        <v>3</v>
      </c>
      <c r="D29" s="63" t="s">
        <v>71</v>
      </c>
      <c r="E29" s="64"/>
      <c r="F29" s="65"/>
      <c r="G29" s="82" t="s">
        <v>30</v>
      </c>
      <c r="H29" s="205" t="s">
        <v>7</v>
      </c>
      <c r="I29" s="220"/>
      <c r="J29" s="204" t="s">
        <v>7</v>
      </c>
      <c r="K29" s="204" t="s">
        <v>7</v>
      </c>
      <c r="L29" s="204" t="s">
        <v>7</v>
      </c>
      <c r="M29" s="205" t="s">
        <v>7</v>
      </c>
      <c r="N29" s="220"/>
      <c r="O29" s="221" t="s">
        <v>7</v>
      </c>
      <c r="P29" s="205" t="s">
        <v>7</v>
      </c>
      <c r="Q29" s="220"/>
      <c r="R29" s="204" t="s">
        <v>7</v>
      </c>
      <c r="S29" s="204" t="s">
        <v>7</v>
      </c>
      <c r="T29" s="204" t="s">
        <v>7</v>
      </c>
      <c r="U29" s="205" t="s">
        <v>7</v>
      </c>
      <c r="V29" s="220"/>
      <c r="W29" s="204" t="s">
        <v>7</v>
      </c>
      <c r="X29" s="222">
        <v>-0.56247829999999999</v>
      </c>
      <c r="Y29" s="223"/>
      <c r="Z29" s="224"/>
      <c r="AA29" s="225"/>
      <c r="AB29" s="226"/>
      <c r="AC29" s="215" t="s">
        <v>7</v>
      </c>
      <c r="AD29" s="215" t="s">
        <v>7</v>
      </c>
      <c r="AE29" s="246" t="s">
        <v>7</v>
      </c>
    </row>
    <row r="30" spans="3:35" ht="75.75" customHeight="1" x14ac:dyDescent="0.25">
      <c r="C30" s="81"/>
      <c r="D30" s="66"/>
      <c r="E30" s="67"/>
      <c r="F30" s="68"/>
      <c r="G30" s="83"/>
      <c r="H30" s="227"/>
      <c r="I30" s="228"/>
      <c r="J30" s="229"/>
      <c r="K30" s="229"/>
      <c r="L30" s="229"/>
      <c r="M30" s="227"/>
      <c r="N30" s="228"/>
      <c r="O30" s="230"/>
      <c r="P30" s="227"/>
      <c r="Q30" s="228"/>
      <c r="R30" s="229"/>
      <c r="S30" s="229"/>
      <c r="T30" s="229"/>
      <c r="U30" s="227"/>
      <c r="V30" s="228"/>
      <c r="W30" s="229"/>
      <c r="X30" s="222">
        <v>-0.46797830000000001</v>
      </c>
      <c r="Y30" s="231"/>
      <c r="Z30" s="231"/>
      <c r="AA30" s="224"/>
      <c r="AB30" s="226"/>
      <c r="AC30" s="215"/>
      <c r="AD30" s="215"/>
      <c r="AE30" s="246"/>
    </row>
    <row r="31" spans="3:35" ht="79.5" customHeight="1" x14ac:dyDescent="0.25">
      <c r="C31" s="81"/>
      <c r="D31" s="66"/>
      <c r="E31" s="67"/>
      <c r="F31" s="68"/>
      <c r="G31" s="83"/>
      <c r="H31" s="227"/>
      <c r="I31" s="228"/>
      <c r="J31" s="229"/>
      <c r="K31" s="229"/>
      <c r="L31" s="229"/>
      <c r="M31" s="227"/>
      <c r="N31" s="228"/>
      <c r="O31" s="230"/>
      <c r="P31" s="227"/>
      <c r="Q31" s="228"/>
      <c r="R31" s="229"/>
      <c r="S31" s="229"/>
      <c r="T31" s="229"/>
      <c r="U31" s="227"/>
      <c r="V31" s="228"/>
      <c r="W31" s="229"/>
      <c r="X31" s="222">
        <v>0.41957939999999999</v>
      </c>
      <c r="Y31" s="231"/>
      <c r="Z31" s="231"/>
      <c r="AA31" s="231"/>
      <c r="AB31" s="232"/>
      <c r="AC31" s="215"/>
      <c r="AD31" s="215"/>
      <c r="AE31" s="246"/>
    </row>
    <row r="32" spans="3:35" ht="68.25" customHeight="1" thickBot="1" x14ac:dyDescent="0.3">
      <c r="C32" s="72"/>
      <c r="D32" s="69"/>
      <c r="E32" s="67"/>
      <c r="F32" s="68"/>
      <c r="G32" s="84"/>
      <c r="H32" s="233"/>
      <c r="I32" s="234"/>
      <c r="J32" s="235"/>
      <c r="K32" s="235"/>
      <c r="L32" s="235"/>
      <c r="M32" s="233"/>
      <c r="N32" s="234"/>
      <c r="O32" s="235"/>
      <c r="P32" s="233"/>
      <c r="Q32" s="234"/>
      <c r="R32" s="235"/>
      <c r="S32" s="235"/>
      <c r="T32" s="235"/>
      <c r="U32" s="233"/>
      <c r="V32" s="234"/>
      <c r="W32" s="235"/>
      <c r="X32" s="236" t="s">
        <v>62</v>
      </c>
      <c r="Y32" s="237"/>
      <c r="Z32" s="237"/>
      <c r="AA32" s="237"/>
      <c r="AB32" s="238"/>
      <c r="AC32" s="192" t="s">
        <v>7</v>
      </c>
      <c r="AD32" s="192" t="s">
        <v>7</v>
      </c>
      <c r="AE32" s="247" t="s">
        <v>7</v>
      </c>
      <c r="AG32" s="16"/>
    </row>
    <row r="33" spans="3:33" ht="96.75" customHeight="1" thickBot="1" x14ac:dyDescent="0.55000000000000004">
      <c r="C33" s="37">
        <v>4</v>
      </c>
      <c r="D33" s="98" t="s">
        <v>22</v>
      </c>
      <c r="E33" s="99"/>
      <c r="F33" s="99"/>
      <c r="G33" s="99"/>
      <c r="H33" s="239">
        <f>M33</f>
        <v>1284549.3877099999</v>
      </c>
      <c r="I33" s="191"/>
      <c r="J33" s="240" t="s">
        <v>7</v>
      </c>
      <c r="K33" s="240" t="s">
        <v>7</v>
      </c>
      <c r="L33" s="240" t="s">
        <v>7</v>
      </c>
      <c r="M33" s="239">
        <f>M19+M28</f>
        <v>1284549.3877099999</v>
      </c>
      <c r="N33" s="191"/>
      <c r="O33" s="241" t="s">
        <v>53</v>
      </c>
      <c r="P33" s="239">
        <f>P19+P28</f>
        <v>1084524.1624699999</v>
      </c>
      <c r="Q33" s="191"/>
      <c r="R33" s="240">
        <f>R19+R28</f>
        <v>143485.12867999999</v>
      </c>
      <c r="S33" s="240">
        <f>S19+S28</f>
        <v>236187.44662</v>
      </c>
      <c r="T33" s="240">
        <f>T19+T28</f>
        <v>275679.46568999998</v>
      </c>
      <c r="U33" s="239">
        <f>U28+U19</f>
        <v>209563.89493000001</v>
      </c>
      <c r="V33" s="191"/>
      <c r="W33" s="240">
        <f>W28+W19</f>
        <v>219608.22654999999</v>
      </c>
      <c r="X33" s="242">
        <f>X19</f>
        <v>465.8184</v>
      </c>
      <c r="Y33" s="242">
        <f>Y19</f>
        <v>147.82839999999999</v>
      </c>
      <c r="Z33" s="242">
        <f t="shared" ref="Z33:AA33" si="0">Z19</f>
        <v>126.384</v>
      </c>
      <c r="AA33" s="243">
        <f t="shared" si="0"/>
        <v>0</v>
      </c>
      <c r="AB33" s="242">
        <f>AB19</f>
        <v>75.878200000000007</v>
      </c>
      <c r="AC33" s="242">
        <f>AC19</f>
        <v>815.90899999999999</v>
      </c>
      <c r="AD33" s="240">
        <f>AD19</f>
        <v>8544.5477699999992</v>
      </c>
      <c r="AE33" s="247" t="s">
        <v>7</v>
      </c>
      <c r="AG33" s="20"/>
    </row>
    <row r="34" spans="3:33" ht="17.25" customHeight="1" x14ac:dyDescent="0.25">
      <c r="C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25"/>
      <c r="Y34" s="1"/>
      <c r="Z34" s="1"/>
      <c r="AA34" s="1"/>
      <c r="AB34" s="1"/>
      <c r="AC34" s="1"/>
      <c r="AD34" s="1"/>
      <c r="AE34" s="1"/>
      <c r="AG34" s="3"/>
    </row>
    <row r="35" spans="3:33" ht="61.5" customHeight="1" x14ac:dyDescent="0.4">
      <c r="C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38"/>
      <c r="S35" s="1"/>
      <c r="T35" s="1"/>
      <c r="U35" s="28"/>
      <c r="V35" s="1"/>
      <c r="W35" s="29"/>
      <c r="X35" s="26"/>
      <c r="Y35" s="7"/>
      <c r="Z35" s="7"/>
      <c r="AA35" s="7"/>
      <c r="AB35" s="7"/>
      <c r="AC35" s="7"/>
      <c r="AD35" s="1"/>
      <c r="AE35" s="1"/>
      <c r="AG35" s="21"/>
    </row>
    <row r="36" spans="3:33" ht="43.5" customHeight="1" x14ac:dyDescent="0.4">
      <c r="C36" s="96" t="s">
        <v>65</v>
      </c>
      <c r="D36" s="96"/>
      <c r="E36" s="32"/>
      <c r="F36" s="94" t="s">
        <v>66</v>
      </c>
      <c r="G36" s="94"/>
      <c r="H36" s="94"/>
      <c r="I36" s="17"/>
      <c r="U36" s="28"/>
      <c r="W36" s="30"/>
    </row>
    <row r="37" spans="3:33" ht="49.5" customHeight="1" x14ac:dyDescent="0.4">
      <c r="C37" s="97"/>
      <c r="D37" s="97"/>
      <c r="E37" s="33"/>
      <c r="F37" s="95"/>
      <c r="G37" s="95"/>
      <c r="H37" s="95"/>
      <c r="I37" s="17"/>
    </row>
    <row r="38" spans="3:33" ht="15" customHeight="1" x14ac:dyDescent="0.4">
      <c r="C38" s="34"/>
      <c r="D38" s="34"/>
      <c r="E38" s="35"/>
      <c r="F38" s="36"/>
      <c r="G38" s="36"/>
      <c r="H38" s="36"/>
      <c r="I38" s="17"/>
    </row>
    <row r="39" spans="3:33" ht="41.25" customHeight="1" x14ac:dyDescent="0.4">
      <c r="C39" s="96"/>
      <c r="D39" s="100"/>
      <c r="E39" s="35"/>
      <c r="F39" s="94"/>
      <c r="G39" s="94"/>
      <c r="H39" s="101"/>
      <c r="I39" s="18"/>
      <c r="S39" s="27"/>
    </row>
    <row r="40" spans="3:33" ht="41.25" customHeight="1" x14ac:dyDescent="0.4">
      <c r="C40" s="57"/>
      <c r="D40" s="58"/>
      <c r="E40" s="35"/>
      <c r="F40" s="56"/>
      <c r="G40" s="56"/>
      <c r="H40" s="59"/>
      <c r="I40" s="18"/>
      <c r="S40" s="27"/>
    </row>
    <row r="41" spans="3:33" ht="41.25" customHeight="1" x14ac:dyDescent="0.4">
      <c r="C41" s="96" t="s">
        <v>64</v>
      </c>
      <c r="D41" s="123"/>
      <c r="E41" s="35"/>
      <c r="F41" s="94" t="s">
        <v>63</v>
      </c>
      <c r="G41" s="125"/>
      <c r="H41" s="125"/>
      <c r="I41" s="18"/>
      <c r="S41" s="27"/>
    </row>
    <row r="42" spans="3:33" ht="41.25" customHeight="1" x14ac:dyDescent="0.4">
      <c r="C42" s="124"/>
      <c r="D42" s="124"/>
      <c r="E42" s="33"/>
      <c r="F42" s="126"/>
      <c r="G42" s="126"/>
      <c r="H42" s="126"/>
      <c r="I42" s="18"/>
      <c r="S42" s="27"/>
    </row>
    <row r="43" spans="3:33" ht="41.25" customHeight="1" x14ac:dyDescent="0.4">
      <c r="C43" s="57"/>
      <c r="D43" s="58"/>
      <c r="E43" s="35"/>
      <c r="F43" s="56"/>
      <c r="G43" s="56"/>
      <c r="H43" s="59"/>
      <c r="I43" s="18"/>
      <c r="S43" s="27"/>
    </row>
    <row r="44" spans="3:33" ht="18.75" customHeight="1" x14ac:dyDescent="0.4">
      <c r="C44" s="32"/>
      <c r="D44" s="32"/>
      <c r="E44" s="32"/>
      <c r="F44" s="32"/>
      <c r="G44" s="32"/>
      <c r="H44" s="32"/>
      <c r="I44" s="5"/>
    </row>
    <row r="45" spans="3:33" ht="26.25" x14ac:dyDescent="0.4">
      <c r="C45" s="96" t="s">
        <v>45</v>
      </c>
      <c r="D45" s="96"/>
      <c r="E45" s="35"/>
      <c r="F45" s="94" t="s">
        <v>14</v>
      </c>
      <c r="G45" s="94"/>
      <c r="H45" s="94"/>
      <c r="I45" s="17"/>
    </row>
    <row r="46" spans="3:33" ht="90.75" customHeight="1" x14ac:dyDescent="0.4">
      <c r="C46" s="97"/>
      <c r="D46" s="97"/>
      <c r="E46" s="33"/>
      <c r="F46" s="95"/>
      <c r="G46" s="95"/>
      <c r="H46" s="95"/>
      <c r="I46" s="17"/>
    </row>
    <row r="47" spans="3:33" ht="21.75" customHeight="1" x14ac:dyDescent="0.25"/>
    <row r="48" spans="3:33" ht="38.25" customHeight="1" x14ac:dyDescent="0.25"/>
    <row r="50" ht="61.5" customHeight="1" x14ac:dyDescent="0.25"/>
  </sheetData>
  <mergeCells count="198">
    <mergeCell ref="AE12:AE13"/>
    <mergeCell ref="AC5:AD5"/>
    <mergeCell ref="C5:C7"/>
    <mergeCell ref="C12:C13"/>
    <mergeCell ref="C10:C11"/>
    <mergeCell ref="J12:J13"/>
    <mergeCell ref="K10:K11"/>
    <mergeCell ref="L14:L15"/>
    <mergeCell ref="O14:O15"/>
    <mergeCell ref="C17:C19"/>
    <mergeCell ref="D14:D15"/>
    <mergeCell ref="F14:F15"/>
    <mergeCell ref="E10:E11"/>
    <mergeCell ref="L12:L13"/>
    <mergeCell ref="D10:D11"/>
    <mergeCell ref="E12:E13"/>
    <mergeCell ref="AD1:AE1"/>
    <mergeCell ref="M12:N13"/>
    <mergeCell ref="M14:N15"/>
    <mergeCell ref="AE5:AE7"/>
    <mergeCell ref="X6:X7"/>
    <mergeCell ref="Z6:Z7"/>
    <mergeCell ref="H5:N5"/>
    <mergeCell ref="J6:N6"/>
    <mergeCell ref="M7:N7"/>
    <mergeCell ref="J14:J15"/>
    <mergeCell ref="X14:X15"/>
    <mergeCell ref="J10:J11"/>
    <mergeCell ref="AD12:AD13"/>
    <mergeCell ref="U10:V10"/>
    <mergeCell ref="Y10:Y11"/>
    <mergeCell ref="AE10:AE11"/>
    <mergeCell ref="C3:AE3"/>
    <mergeCell ref="AE14:AE15"/>
    <mergeCell ref="R14:R15"/>
    <mergeCell ref="S14:S15"/>
    <mergeCell ref="L10:L11"/>
    <mergeCell ref="K12:K13"/>
    <mergeCell ref="H12:I13"/>
    <mergeCell ref="H14:I15"/>
    <mergeCell ref="P33:Q33"/>
    <mergeCell ref="O12:O13"/>
    <mergeCell ref="U12:V12"/>
    <mergeCell ref="U14:V14"/>
    <mergeCell ref="T21:T23"/>
    <mergeCell ref="U21:V23"/>
    <mergeCell ref="S21:S23"/>
    <mergeCell ref="M25:N25"/>
    <mergeCell ref="P25:Q25"/>
    <mergeCell ref="M19:N19"/>
    <mergeCell ref="M17:N17"/>
    <mergeCell ref="M18:N18"/>
    <mergeCell ref="R12:R13"/>
    <mergeCell ref="P17:Q17"/>
    <mergeCell ref="M24:N24"/>
    <mergeCell ref="P24:Q24"/>
    <mergeCell ref="U24:V24"/>
    <mergeCell ref="M16:N16"/>
    <mergeCell ref="P18:Q18"/>
    <mergeCell ref="P19:Q19"/>
    <mergeCell ref="P21:Q23"/>
    <mergeCell ref="H17:I17"/>
    <mergeCell ref="K14:K15"/>
    <mergeCell ref="H24:I24"/>
    <mergeCell ref="E21:E23"/>
    <mergeCell ref="F18:G18"/>
    <mergeCell ref="F17:G17"/>
    <mergeCell ref="D21:D23"/>
    <mergeCell ref="C21:C23"/>
    <mergeCell ref="D17:D19"/>
    <mergeCell ref="E17:E18"/>
    <mergeCell ref="E19:G19"/>
    <mergeCell ref="G21:G23"/>
    <mergeCell ref="F21:F23"/>
    <mergeCell ref="H18:I18"/>
    <mergeCell ref="H19:I19"/>
    <mergeCell ref="E14:E15"/>
    <mergeCell ref="C14:C15"/>
    <mergeCell ref="H21:I23"/>
    <mergeCell ref="H16:I16"/>
    <mergeCell ref="F45:H46"/>
    <mergeCell ref="C36:D37"/>
    <mergeCell ref="C45:D46"/>
    <mergeCell ref="D20:AE20"/>
    <mergeCell ref="D33:G33"/>
    <mergeCell ref="AE21:AE23"/>
    <mergeCell ref="C39:D39"/>
    <mergeCell ref="F39:H39"/>
    <mergeCell ref="U33:V33"/>
    <mergeCell ref="Z21:Z23"/>
    <mergeCell ref="AA21:AA23"/>
    <mergeCell ref="F36:H37"/>
    <mergeCell ref="J21:J23"/>
    <mergeCell ref="H33:I33"/>
    <mergeCell ref="AC21:AC23"/>
    <mergeCell ref="R21:R23"/>
    <mergeCell ref="M33:N33"/>
    <mergeCell ref="C41:D42"/>
    <mergeCell ref="F41:H42"/>
    <mergeCell ref="AD21:AD23"/>
    <mergeCell ref="X21:X23"/>
    <mergeCell ref="U17:V17"/>
    <mergeCell ref="U18:V18"/>
    <mergeCell ref="U19:V19"/>
    <mergeCell ref="AD14:AD15"/>
    <mergeCell ref="AB21:AB23"/>
    <mergeCell ref="AC12:AC13"/>
    <mergeCell ref="O5:O7"/>
    <mergeCell ref="Y14:Y15"/>
    <mergeCell ref="X12:X13"/>
    <mergeCell ref="Y12:Y13"/>
    <mergeCell ref="Y6:Y7"/>
    <mergeCell ref="P10:Q10"/>
    <mergeCell ref="AC14:AC15"/>
    <mergeCell ref="P14:Q14"/>
    <mergeCell ref="AD6:AD7"/>
    <mergeCell ref="AD10:AD11"/>
    <mergeCell ref="O21:O23"/>
    <mergeCell ref="P5:W5"/>
    <mergeCell ref="X5:AB5"/>
    <mergeCell ref="M8:N8"/>
    <mergeCell ref="O10:O11"/>
    <mergeCell ref="F5:G7"/>
    <mergeCell ref="F8:G8"/>
    <mergeCell ref="AB6:AB7"/>
    <mergeCell ref="H6:I7"/>
    <mergeCell ref="H8:I8"/>
    <mergeCell ref="M10:N11"/>
    <mergeCell ref="R6:R7"/>
    <mergeCell ref="S6:S7"/>
    <mergeCell ref="T6:T7"/>
    <mergeCell ref="U6:V7"/>
    <mergeCell ref="W6:W7"/>
    <mergeCell ref="L21:L23"/>
    <mergeCell ref="K21:K23"/>
    <mergeCell ref="W21:W23"/>
    <mergeCell ref="M21:N23"/>
    <mergeCell ref="Y21:Y23"/>
    <mergeCell ref="P16:Q16"/>
    <mergeCell ref="X10:X11"/>
    <mergeCell ref="P6:Q7"/>
    <mergeCell ref="P8:Q8"/>
    <mergeCell ref="S12:S13"/>
    <mergeCell ref="P12:Q12"/>
    <mergeCell ref="D9:AE9"/>
    <mergeCell ref="F10:F11"/>
    <mergeCell ref="F12:F13"/>
    <mergeCell ref="D12:D13"/>
    <mergeCell ref="D5:D7"/>
    <mergeCell ref="E5:E7"/>
    <mergeCell ref="AA6:AA7"/>
    <mergeCell ref="R10:R11"/>
    <mergeCell ref="AC10:AC11"/>
    <mergeCell ref="S10:S11"/>
    <mergeCell ref="U8:V8"/>
    <mergeCell ref="AC6:AC7"/>
    <mergeCell ref="H10:I11"/>
    <mergeCell ref="X29:Y29"/>
    <mergeCell ref="H25:I25"/>
    <mergeCell ref="U25:V25"/>
    <mergeCell ref="C29:C32"/>
    <mergeCell ref="G29:G32"/>
    <mergeCell ref="H29:I32"/>
    <mergeCell ref="J29:J32"/>
    <mergeCell ref="K29:K32"/>
    <mergeCell ref="L29:L32"/>
    <mergeCell ref="M29:N32"/>
    <mergeCell ref="O29:O32"/>
    <mergeCell ref="P29:Q32"/>
    <mergeCell ref="R29:R32"/>
    <mergeCell ref="S29:S32"/>
    <mergeCell ref="T29:T32"/>
    <mergeCell ref="U29:V32"/>
    <mergeCell ref="X30:Z30"/>
    <mergeCell ref="X31:AA31"/>
    <mergeCell ref="X32:AB32"/>
    <mergeCell ref="Z29:AB29"/>
    <mergeCell ref="AA30:AB30"/>
    <mergeCell ref="D29:F32"/>
    <mergeCell ref="C26:C28"/>
    <mergeCell ref="D26:D28"/>
    <mergeCell ref="E26:E27"/>
    <mergeCell ref="F26:G26"/>
    <mergeCell ref="F27:G27"/>
    <mergeCell ref="E28:G28"/>
    <mergeCell ref="H26:I26"/>
    <mergeCell ref="H27:I27"/>
    <mergeCell ref="H28:I28"/>
    <mergeCell ref="M26:N26"/>
    <mergeCell ref="M27:N27"/>
    <mergeCell ref="M28:N28"/>
    <mergeCell ref="P26:Q26"/>
    <mergeCell ref="P27:Q27"/>
    <mergeCell ref="U27:V27"/>
    <mergeCell ref="U26:V26"/>
    <mergeCell ref="P28:Q28"/>
    <mergeCell ref="U28:V28"/>
    <mergeCell ref="W29:W32"/>
  </mergeCells>
  <pageMargins left="1.299212598425197" right="0.11811023622047245" top="0.55118110236220474" bottom="0.15748031496062992" header="0.31496062992125984" footer="0.31496062992125984"/>
  <pageSetup paperSize="8" scale="2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14-15-16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2024-04-12T05:53:10Z</dcterms:modified>
</cp:coreProperties>
</file>