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H_17-1-17-1-08-03-2-0867\"/>
    </mc:Choice>
  </mc:AlternateContent>
  <xr:revisionPtr revIDLastSave="0" documentId="13_ncr:1_{B10AC668-134C-4D60-B2F4-1756140AA32E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G48" i="2"/>
  <c r="G47" i="2"/>
  <c r="G46" i="2"/>
  <c r="H46" i="2" s="1"/>
  <c r="E34" i="2"/>
  <c r="E35" i="2" s="1"/>
  <c r="E36" i="2" s="1"/>
  <c r="D34" i="2"/>
  <c r="D35" i="2" s="1"/>
  <c r="D36" i="2" s="1"/>
  <c r="D40" i="2" s="1"/>
  <c r="G28" i="2"/>
  <c r="H28" i="2" s="1"/>
  <c r="G25" i="2"/>
  <c r="G32" i="2" s="1"/>
  <c r="G36" i="2" s="1"/>
  <c r="G24" i="2"/>
  <c r="H24" i="2" s="1"/>
  <c r="F59" i="2"/>
  <c r="E59" i="2"/>
  <c r="D59" i="2"/>
  <c r="F55" i="2"/>
  <c r="E55" i="2"/>
  <c r="D55" i="2"/>
  <c r="F50" i="2"/>
  <c r="E50" i="2"/>
  <c r="D50" i="2"/>
  <c r="H48" i="2"/>
  <c r="H47" i="2"/>
  <c r="H43" i="2"/>
  <c r="G43" i="2"/>
  <c r="F43" i="2"/>
  <c r="F44" i="2" s="1"/>
  <c r="E43" i="2"/>
  <c r="D43" i="2"/>
  <c r="H42" i="2"/>
  <c r="G39" i="2"/>
  <c r="F39" i="2"/>
  <c r="E39" i="2"/>
  <c r="D39" i="2"/>
  <c r="H38" i="2"/>
  <c r="H39" i="2" s="1"/>
  <c r="G35" i="2"/>
  <c r="F35" i="2"/>
  <c r="F36" i="2" s="1"/>
  <c r="F40" i="2" s="1"/>
  <c r="F32" i="2"/>
  <c r="E32" i="2"/>
  <c r="D32" i="2"/>
  <c r="H31" i="2"/>
  <c r="H30" i="2"/>
  <c r="H29" i="2"/>
  <c r="H27" i="2"/>
  <c r="H26" i="2"/>
  <c r="H25" i="2"/>
  <c r="G58" i="1"/>
  <c r="G48" i="1"/>
  <c r="G28" i="1"/>
  <c r="G24" i="1"/>
  <c r="G25" i="1"/>
  <c r="G47" i="1"/>
  <c r="G46" i="1"/>
  <c r="E34" i="1"/>
  <c r="D34" i="1"/>
  <c r="H32" i="2" l="1"/>
  <c r="G40" i="2"/>
  <c r="G44" i="2" s="1"/>
  <c r="E40" i="2"/>
  <c r="E44" i="2" s="1"/>
  <c r="E51" i="2" s="1"/>
  <c r="E56" i="2" s="1"/>
  <c r="E60" i="2" s="1"/>
  <c r="F51" i="2"/>
  <c r="F56" i="2" s="1"/>
  <c r="F60" i="2" s="1"/>
  <c r="D44" i="2"/>
  <c r="D51" i="2"/>
  <c r="D56" i="2" s="1"/>
  <c r="D60" i="2" s="1"/>
  <c r="G59" i="2"/>
  <c r="H59" i="2" s="1"/>
  <c r="H34" i="2"/>
  <c r="H35" i="2" s="1"/>
  <c r="D50" i="1"/>
  <c r="H36" i="2" l="1"/>
  <c r="H40" i="2" s="1"/>
  <c r="H44" i="2" s="1"/>
  <c r="D62" i="2"/>
  <c r="D63" i="2" s="1"/>
  <c r="G53" i="2"/>
  <c r="G54" i="2"/>
  <c r="H54" i="2" s="1"/>
  <c r="F62" i="2"/>
  <c r="F63" i="2" s="1"/>
  <c r="E62" i="2"/>
  <c r="E63" i="2" s="1"/>
  <c r="E50" i="1"/>
  <c r="F50" i="1"/>
  <c r="D64" i="2" l="1"/>
  <c r="F64" i="2"/>
  <c r="G55" i="2"/>
  <c r="H55" i="2" s="1"/>
  <c r="H53" i="2"/>
  <c r="G49" i="2" s="1"/>
  <c r="E64" i="2"/>
  <c r="D59" i="1"/>
  <c r="D55" i="1"/>
  <c r="D43" i="1"/>
  <c r="D39" i="1"/>
  <c r="D32" i="1"/>
  <c r="E59" i="1"/>
  <c r="F59" i="1"/>
  <c r="G59" i="1"/>
  <c r="H48" i="1"/>
  <c r="H49" i="2" l="1"/>
  <c r="G50" i="2"/>
  <c r="H30" i="1"/>
  <c r="E32" i="1"/>
  <c r="F32" i="1"/>
  <c r="G32" i="1"/>
  <c r="H50" i="2" l="1"/>
  <c r="H51" i="2" s="1"/>
  <c r="H56" i="2" s="1"/>
  <c r="G51" i="2"/>
  <c r="G56" i="2" s="1"/>
  <c r="G60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62" i="2" l="1"/>
  <c r="H64" i="2" s="1"/>
  <c r="D6" i="2" s="1"/>
  <c r="G64" i="2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<sst xmlns="http://schemas.openxmlformats.org/spreadsheetml/2006/main" count="164" uniqueCount="68">
  <si>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</si>
  <si>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</si>
  <si>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</si>
  <si>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</si>
  <si>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</si>
  <si>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</si>
  <si>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</si>
  <si>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</si>
  <si>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</si>
  <si>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</si>
  <si>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</si>
  <si>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</si>
  <si>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</si>
  <si>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</si>
  <si>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</si>
  <si>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</si>
  <si>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</si>
  <si>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</si>
  <si>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</si>
  <si>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</si>
  <si>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</si>
  <si>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</si>
  <si>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</si>
  <si>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</si>
  <si>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</si>
  <si>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</si>
  <si>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</si>
  <si>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</si>
  <si>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</si>
  <si>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</si>
  <si>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</si>
  <si>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</si>
  <si>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</si>
  <si>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</si>
  <si>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</si>
  <si>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</si>
  <si>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</si>
  <si>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</si>
  <si>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</si>
  <si>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</si>
  <si>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</si>
  <si>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</si>
  <si>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</si>
  <si>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</si>
  <si>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</si>
  <si>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</si>
  <si>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</si>
  <si>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</si>
  <si>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</si>
  <si>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</si>
  <si>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</si>
  <si>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</si>
  <si>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</si>
  <si>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</si>
  <si>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</si>
  <si>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</si>
  <si>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</si>
  <si>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</si>
  <si>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</si>
  <si>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</si>
  <si>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</si>
  <si>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</si>
  <si>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</si>
  <si>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</si>
  <si>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</si>
  <si>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</si>
  <si>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Всев, Стр-во 2КЛ-0,4 кВ от РУ-0,4 кВ ТП-416 до КК-0,4 кВ на границе участка заявителя в г. Сертолово Всеволожского района ЛО (17-1-17-1-08-03-2-0867)</t>
  </si>
  <si>
    <t>Составлен в текущем уровне цен 3 квартала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</si>
</sst>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zoomScale="75" zoomScaleNormal="75" zoomScaleSheetLayoutView="75" workbookViewId="0">
      <selection activeCell="G49" sqref="G4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5332.584804700482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</f>
        <v>12.75</v>
      </c>
      <c r="H24" s="20">
        <f>G24+F24+E24+D24</f>
        <v>12.75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8333.33/1000</f>
        <v>8.3333300000000001</v>
      </c>
      <c r="H25" s="20">
        <f t="shared" ref="H25:H30" si="0">G25+F25+E25+D25</f>
        <v>8.3333300000000001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50</f>
        <v>50</v>
      </c>
      <c r="H28" s="20">
        <f>G28+F28+E28+D28</f>
        <v>50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71.083330000000004</v>
      </c>
      <c r="H32" s="20">
        <f>H24+H31+H25+H27+H29+H26+H28+H30</f>
        <v>71.083330000000004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f>1051265/1000</f>
        <v>1051.2650000000001</v>
      </c>
      <c r="E34" s="27">
        <f>2191054.69/1000</f>
        <v>2191.0546899999999</v>
      </c>
      <c r="F34" s="21"/>
      <c r="G34" s="21"/>
      <c r="H34" s="20">
        <f>D34+E34+G34+F34</f>
        <v>3242.3196900000003</v>
      </c>
    </row>
    <row r="35" spans="1:8" x14ac:dyDescent="0.2">
      <c r="A35" s="22"/>
      <c r="B35" s="31" t="s">
        <v>16</v>
      </c>
      <c r="C35" s="32"/>
      <c r="D35" s="20">
        <f>D34</f>
        <v>1051.2650000000001</v>
      </c>
      <c r="E35" s="20">
        <f>E34</f>
        <v>2191.0546899999999</v>
      </c>
      <c r="F35" s="21">
        <f>F34</f>
        <v>0</v>
      </c>
      <c r="G35" s="21">
        <f>G34</f>
        <v>0</v>
      </c>
      <c r="H35" s="20">
        <f>H34</f>
        <v>3242.3196900000003</v>
      </c>
    </row>
    <row r="36" spans="1:8" x14ac:dyDescent="0.2">
      <c r="A36" s="22"/>
      <c r="B36" s="31" t="s">
        <v>34</v>
      </c>
      <c r="C36" s="32"/>
      <c r="D36" s="20">
        <f>D35+D32</f>
        <v>1051.2650000000001</v>
      </c>
      <c r="E36" s="20">
        <f>E35+E32</f>
        <v>2191.0546899999999</v>
      </c>
      <c r="F36" s="20">
        <f>F35+F32</f>
        <v>0</v>
      </c>
      <c r="G36" s="20">
        <f>G35+G32</f>
        <v>71.083330000000004</v>
      </c>
      <c r="H36" s="20">
        <f>H35+H32</f>
        <v>3313.4030200000002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1" t="s">
        <v>44</v>
      </c>
      <c r="C40" s="32"/>
      <c r="D40" s="20">
        <f>D39+D36</f>
        <v>1051.2650000000001</v>
      </c>
      <c r="E40" s="20">
        <f t="shared" ref="E40" si="2">E39+E36</f>
        <v>2191.0546899999999</v>
      </c>
      <c r="F40" s="20">
        <f t="shared" ref="F40" si="3">F39+F36</f>
        <v>0</v>
      </c>
      <c r="G40" s="20">
        <f t="shared" ref="G40" si="4">G39+G36</f>
        <v>71.083330000000004</v>
      </c>
      <c r="H40" s="20">
        <f>H39+H36</f>
        <v>3313.4030200000002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1" t="s">
        <v>45</v>
      </c>
      <c r="C44" s="32"/>
      <c r="D44" s="20">
        <f>D43+D40</f>
        <v>1051.2650000000001</v>
      </c>
      <c r="E44" s="20">
        <f t="shared" ref="E44" si="5">E43+E40</f>
        <v>2191.0546899999999</v>
      </c>
      <c r="F44" s="20">
        <f t="shared" ref="F44" si="6">F43+F40</f>
        <v>0</v>
      </c>
      <c r="G44" s="20">
        <f t="shared" ref="G44" si="7">G43+G40</f>
        <v>71.083330000000004</v>
      </c>
      <c r="H44" s="20">
        <f>H43+H40</f>
        <v>3313.4030200000002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33184.46/1000</f>
        <v>33.184460000000001</v>
      </c>
      <c r="H46" s="20">
        <f t="shared" ref="H46" si="8">G46+F46+E46+D46</f>
        <v>33.184460000000001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25</f>
        <v>25</v>
      </c>
      <c r="H47" s="20">
        <f>G47+F47+E47+D47</f>
        <v>25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29.75</f>
        <v>29.75</v>
      </c>
      <c r="H48" s="20">
        <f>G48+F48+E48+D48</f>
        <v>29.75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279.04028578173404</v>
      </c>
      <c r="H49" s="20">
        <f>G49+F49+E49+D49</f>
        <v>279.04028578173404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366.97474578173404</v>
      </c>
      <c r="H50" s="20">
        <f>D50+E50+F50+G50</f>
        <v>366.97474578173404</v>
      </c>
    </row>
    <row r="51" spans="1:8" x14ac:dyDescent="0.2">
      <c r="A51" s="22"/>
      <c r="B51" s="31" t="s">
        <v>17</v>
      </c>
      <c r="C51" s="32"/>
      <c r="D51" s="20">
        <f>D50+D44</f>
        <v>1051.2650000000001</v>
      </c>
      <c r="E51" s="20">
        <f>E50+E44</f>
        <v>2191.0546899999999</v>
      </c>
      <c r="F51" s="20">
        <f>F50+F44</f>
        <v>0</v>
      </c>
      <c r="G51" s="20">
        <f>G50+G44</f>
        <v>438.05807578173403</v>
      </c>
      <c r="H51" s="20">
        <f>H50+H44</f>
        <v>3680.3777657817341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72.78862207200001</v>
      </c>
      <c r="H53" s="20">
        <f>D53+E53+F53+G53</f>
        <v>72.78862207200001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428.61507272999995</v>
      </c>
      <c r="H54" s="20">
        <f>D54+E54+F54+G54</f>
        <v>428.61507272999995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501.40369480199996</v>
      </c>
      <c r="H55" s="20">
        <f>D55+E55+F55+G55</f>
        <v>501.40369480199996</v>
      </c>
    </row>
    <row r="56" spans="1:8" x14ac:dyDescent="0.2">
      <c r="A56" s="22"/>
      <c r="B56" s="31" t="s">
        <v>30</v>
      </c>
      <c r="C56" s="32"/>
      <c r="D56" s="20">
        <f>D51+D55</f>
        <v>1051.2650000000001</v>
      </c>
      <c r="E56" s="20">
        <f t="shared" ref="E56:G56" si="11">E51+E55</f>
        <v>2191.0546899999999</v>
      </c>
      <c r="F56" s="20">
        <f t="shared" si="11"/>
        <v>0</v>
      </c>
      <c r="G56" s="20">
        <f t="shared" si="11"/>
        <v>939.46177058373405</v>
      </c>
      <c r="H56" s="20">
        <f>H55+H51</f>
        <v>4181.7814605837339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262039.21/1000</f>
        <v>262.03920999999997</v>
      </c>
      <c r="H58" s="20">
        <f>G58+F58+E58+D58</f>
        <v>262.03920999999997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262.03920999999997</v>
      </c>
      <c r="H59" s="20">
        <f>G59+F59+E59+D59</f>
        <v>262.03920999999997</v>
      </c>
    </row>
    <row r="60" spans="1:8" x14ac:dyDescent="0.2">
      <c r="A60" s="22"/>
      <c r="B60" s="31" t="s">
        <v>21</v>
      </c>
      <c r="C60" s="32"/>
      <c r="D60" s="20">
        <f>D56+D59</f>
        <v>1051.2650000000001</v>
      </c>
      <c r="E60" s="20">
        <f>E56+E59</f>
        <v>2191.0546899999999</v>
      </c>
      <c r="F60" s="20">
        <f>F56+F59</f>
        <v>0</v>
      </c>
      <c r="G60" s="20">
        <f>G56+G59</f>
        <v>1201.500980583734</v>
      </c>
      <c r="H60" s="20">
        <f>D60+E60+F60+G60</f>
        <v>4443.8206705837347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210.25300000000001</v>
      </c>
      <c r="E62" s="20">
        <f>E60/100*20</f>
        <v>438.210938</v>
      </c>
      <c r="F62" s="20">
        <f>F60/100*20</f>
        <v>0</v>
      </c>
      <c r="G62" s="20">
        <f>G60/100*20</f>
        <v>240.30019611674678</v>
      </c>
      <c r="H62" s="20">
        <f>H60/100*20</f>
        <v>888.76413411674685</v>
      </c>
    </row>
    <row r="63" spans="1:8" x14ac:dyDescent="0.2">
      <c r="A63" s="22"/>
      <c r="B63" s="31" t="s">
        <v>24</v>
      </c>
      <c r="C63" s="32"/>
      <c r="D63" s="20">
        <f>D62</f>
        <v>210.25300000000001</v>
      </c>
      <c r="E63" s="20">
        <f>E62</f>
        <v>438.210938</v>
      </c>
      <c r="F63" s="21">
        <f>F62</f>
        <v>0</v>
      </c>
      <c r="G63" s="20">
        <f>G62</f>
        <v>240.30019611674678</v>
      </c>
      <c r="H63" s="20">
        <f>D63+E63+F63+G63</f>
        <v>888.76413411674673</v>
      </c>
    </row>
    <row r="64" spans="1:8" x14ac:dyDescent="0.2">
      <c r="A64" s="22"/>
      <c r="B64" s="31" t="s">
        <v>25</v>
      </c>
      <c r="C64" s="32"/>
      <c r="D64" s="20">
        <f>D60+D62</f>
        <v>1261.518</v>
      </c>
      <c r="E64" s="20">
        <f>E60+E62</f>
        <v>2629.2656280000001</v>
      </c>
      <c r="F64" s="20">
        <f>F60+F62</f>
        <v>0</v>
      </c>
      <c r="G64" s="20">
        <f>G60+G62</f>
        <v>1441.8011767004807</v>
      </c>
      <c r="H64" s="20">
        <f>H60+H62</f>
        <v>5332.584804700482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topLeftCell="A19" zoomScale="75" zoomScaleNormal="75" zoomScaleSheetLayoutView="75" workbookViewId="0">
      <selection activeCell="H64" sqref="H6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755.71876723055288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12.75/11.51</f>
        <v>1.1077324066029539</v>
      </c>
      <c r="H24" s="20">
        <f>G24+F24+E24+D24</f>
        <v>1.1077324066029539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8333.33/1000/11.51</f>
        <v>0.72400781928757607</v>
      </c>
      <c r="H25" s="20">
        <f t="shared" ref="H25:H30" si="0">G25+F25+E25+D25</f>
        <v>0.72400781928757607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50/11.51</f>
        <v>4.3440486533449176</v>
      </c>
      <c r="H28" s="20">
        <f>G28+F28+E28+D28</f>
        <v>4.3440486533449176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6.1757888792354478</v>
      </c>
      <c r="H32" s="20">
        <f>H24+H31+H25+H27+H29+H26+H28+H30</f>
        <v>6.1757888792354478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f>1051265/1000/7.21</f>
        <v>145.80651872399446</v>
      </c>
      <c r="E34" s="27">
        <f>2191054.69/1000/7.21</f>
        <v>303.891080443828</v>
      </c>
      <c r="F34" s="21"/>
      <c r="G34" s="21"/>
      <c r="H34" s="20">
        <f>D34+E34+G34+F34</f>
        <v>449.69759916782243</v>
      </c>
    </row>
    <row r="35" spans="1:8" ht="12.75" customHeight="1" x14ac:dyDescent="0.2">
      <c r="A35" s="22"/>
      <c r="B35" s="31" t="s">
        <v>16</v>
      </c>
      <c r="C35" s="32"/>
      <c r="D35" s="20">
        <f>D34</f>
        <v>145.80651872399446</v>
      </c>
      <c r="E35" s="20">
        <f>E34</f>
        <v>303.891080443828</v>
      </c>
      <c r="F35" s="21">
        <f>F34</f>
        <v>0</v>
      </c>
      <c r="G35" s="21">
        <f>G34</f>
        <v>0</v>
      </c>
      <c r="H35" s="20">
        <f>H34</f>
        <v>449.69759916782243</v>
      </c>
    </row>
    <row r="36" spans="1:8" ht="12.75" customHeight="1" x14ac:dyDescent="0.2">
      <c r="A36" s="22"/>
      <c r="B36" s="31" t="s">
        <v>34</v>
      </c>
      <c r="C36" s="32"/>
      <c r="D36" s="20">
        <f>D35+D32</f>
        <v>145.80651872399446</v>
      </c>
      <c r="E36" s="20">
        <f>E35+E32</f>
        <v>303.891080443828</v>
      </c>
      <c r="F36" s="20">
        <f>F35+F32</f>
        <v>0</v>
      </c>
      <c r="G36" s="20">
        <f>G35+G32</f>
        <v>6.1757888792354478</v>
      </c>
      <c r="H36" s="20">
        <f>H35+H32</f>
        <v>455.87338804705786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1" t="s">
        <v>44</v>
      </c>
      <c r="C40" s="32"/>
      <c r="D40" s="20">
        <f>D39+D36</f>
        <v>145.80651872399446</v>
      </c>
      <c r="E40" s="20">
        <f t="shared" ref="E40:G40" si="2">E39+E36</f>
        <v>303.891080443828</v>
      </c>
      <c r="F40" s="20">
        <f t="shared" si="2"/>
        <v>0</v>
      </c>
      <c r="G40" s="20">
        <f t="shared" si="2"/>
        <v>6.1757888792354478</v>
      </c>
      <c r="H40" s="20">
        <f>H39+H36</f>
        <v>455.87338804705786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1" t="s">
        <v>45</v>
      </c>
      <c r="C44" s="32"/>
      <c r="D44" s="20">
        <f>D43+D40</f>
        <v>145.80651872399446</v>
      </c>
      <c r="E44" s="20">
        <f t="shared" ref="E44:G44" si="3">E43+E40</f>
        <v>303.891080443828</v>
      </c>
      <c r="F44" s="20">
        <f t="shared" si="3"/>
        <v>0</v>
      </c>
      <c r="G44" s="20">
        <f t="shared" si="3"/>
        <v>6.1757888792354478</v>
      </c>
      <c r="H44" s="20">
        <f>H43+H40</f>
        <v>455.87338804705786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33184.46/1000/7.21</f>
        <v>4.602560332871013</v>
      </c>
      <c r="H46" s="20">
        <f t="shared" ref="H46" si="4">G46+F46+E46+D46</f>
        <v>4.602560332871013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25/11.51</f>
        <v>2.1720243266724588</v>
      </c>
      <c r="H47" s="20">
        <f>G47+F47+E47+D47</f>
        <v>2.1720243266724588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29.75/11.51</f>
        <v>2.5847089487402259</v>
      </c>
      <c r="H48" s="20">
        <f>G48+F48+E48+D48</f>
        <v>2.5847089487402259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39.544796473326336</v>
      </c>
      <c r="H49" s="20">
        <f>G49+F49+E49+D49</f>
        <v>39.544796473326336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48.904090081610036</v>
      </c>
      <c r="H50" s="20">
        <f>D50+E50+F50+G50</f>
        <v>48.904090081610036</v>
      </c>
    </row>
    <row r="51" spans="1:8" ht="12.75" customHeight="1" x14ac:dyDescent="0.2">
      <c r="A51" s="22"/>
      <c r="B51" s="31" t="s">
        <v>17</v>
      </c>
      <c r="C51" s="32"/>
      <c r="D51" s="20">
        <f>D50+D44</f>
        <v>145.80651872399446</v>
      </c>
      <c r="E51" s="20">
        <f>E50+E44</f>
        <v>303.891080443828</v>
      </c>
      <c r="F51" s="20">
        <f>F50+F44</f>
        <v>0</v>
      </c>
      <c r="G51" s="20">
        <f>G50+G44</f>
        <v>55.079878960845484</v>
      </c>
      <c r="H51" s="20">
        <f>H50+H44</f>
        <v>504.77747812866789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9.9559793874243105</v>
      </c>
      <c r="H53" s="20">
        <f>D53+E53+F53+G53</f>
        <v>9.9559793874243105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60.77975741206005</v>
      </c>
      <c r="H54" s="20">
        <f>D54+E54+F54+G54</f>
        <v>60.77975741206005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70.735736799484357</v>
      </c>
      <c r="H55" s="20">
        <f>D55+E55+F55+G55</f>
        <v>70.735736799484357</v>
      </c>
    </row>
    <row r="56" spans="1:8" ht="12.75" customHeight="1" x14ac:dyDescent="0.2">
      <c r="A56" s="22"/>
      <c r="B56" s="31" t="s">
        <v>30</v>
      </c>
      <c r="C56" s="32"/>
      <c r="D56" s="20">
        <f>D51+D55</f>
        <v>145.80651872399446</v>
      </c>
      <c r="E56" s="20">
        <f t="shared" ref="E56:G56" si="7">E51+E55</f>
        <v>303.891080443828</v>
      </c>
      <c r="F56" s="20">
        <f t="shared" si="7"/>
        <v>0</v>
      </c>
      <c r="G56" s="20">
        <f t="shared" si="7"/>
        <v>125.81561576032985</v>
      </c>
      <c r="H56" s="20">
        <f>H55+H51</f>
        <v>575.51321492815225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262039.21/1000/4.83</f>
        <v>54.252424430641817</v>
      </c>
      <c r="H58" s="20">
        <f>G58+F58+E58+D58</f>
        <v>54.252424430641817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54.252424430641817</v>
      </c>
      <c r="H59" s="20">
        <f>G59+F59+E59+D59</f>
        <v>54.252424430641817</v>
      </c>
    </row>
    <row r="60" spans="1:8" ht="12.75" customHeight="1" x14ac:dyDescent="0.2">
      <c r="A60" s="22"/>
      <c r="B60" s="31" t="s">
        <v>21</v>
      </c>
      <c r="C60" s="32"/>
      <c r="D60" s="20">
        <f>D56+D59</f>
        <v>145.80651872399446</v>
      </c>
      <c r="E60" s="20">
        <f>E56+E59</f>
        <v>303.891080443828</v>
      </c>
      <c r="F60" s="20">
        <f>F56+F59</f>
        <v>0</v>
      </c>
      <c r="G60" s="20">
        <f>G56+G59</f>
        <v>180.06804019097166</v>
      </c>
      <c r="H60" s="20">
        <f>D60+E60+F60+G60</f>
        <v>629.76563935879403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29.161303744798893</v>
      </c>
      <c r="E62" s="20">
        <f>E60/100*20</f>
        <v>60.778216088765603</v>
      </c>
      <c r="F62" s="20">
        <f>F60/100*20</f>
        <v>0</v>
      </c>
      <c r="G62" s="20">
        <f>G60/100*20</f>
        <v>36.013608038194334</v>
      </c>
      <c r="H62" s="20">
        <f>H60/100*20</f>
        <v>125.9531278717588</v>
      </c>
    </row>
    <row r="63" spans="1:8" ht="12.75" customHeight="1" x14ac:dyDescent="0.2">
      <c r="A63" s="22"/>
      <c r="B63" s="31" t="s">
        <v>24</v>
      </c>
      <c r="C63" s="32"/>
      <c r="D63" s="20">
        <f>D62</f>
        <v>29.161303744798893</v>
      </c>
      <c r="E63" s="20">
        <f>E62</f>
        <v>60.778216088765603</v>
      </c>
      <c r="F63" s="21">
        <f>F62</f>
        <v>0</v>
      </c>
      <c r="G63" s="20">
        <f>G62</f>
        <v>36.013608038194334</v>
      </c>
      <c r="H63" s="20">
        <f>D63+E63+F63+G63</f>
        <v>125.95312787175884</v>
      </c>
    </row>
    <row r="64" spans="1:8" ht="12.75" customHeight="1" x14ac:dyDescent="0.2">
      <c r="A64" s="22"/>
      <c r="B64" s="31" t="s">
        <v>25</v>
      </c>
      <c r="C64" s="32"/>
      <c r="D64" s="20">
        <f>D60+D62</f>
        <v>174.96782246879334</v>
      </c>
      <c r="E64" s="20">
        <f>E60+E62</f>
        <v>364.66929653259359</v>
      </c>
      <c r="F64" s="20">
        <f>F60+F62</f>
        <v>0</v>
      </c>
      <c r="G64" s="20">
        <f>G60+G62</f>
        <v>216.08164822916598</v>
      </c>
      <c r="H64" s="20">
        <f>H60+H62</f>
        <v>755.71876723055288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2024-01-22T10:05:58Z</dcterms:modified>
</cp:coreProperties>
</file>