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9"/>
  <workbookPr defaultThemeVersion="166925"/>
  <mc:AlternateContent xmlns:mc="http://schemas.openxmlformats.org/markup-compatibility/2006">
    <mc:Choice Requires="x15">
      <x15ac:absPath xmlns:x15ac="http://schemas.microsoft.com/office/spreadsheetml/2010/11/ac" url="P:\ИП\ИП_25_29\ОБД\В0_АПРЕЛЬ\ПСД_АПР\J_19-1-06-1-01-00-2-0126\"/>
    </mc:Choice>
  </mc:AlternateContent>
  <xr:revisionPtr revIDLastSave="0" documentId="13_ncr:1_{CC7773A8-C49D-4D39-BF42-7E6E3A8401D3}" xr6:coauthVersionLast="36" xr6:coauthVersionMax="36" xr10:uidLastSave="{00000000-0000-0000-0000-000000000000}"/>
  <bookViews>
    <workbookView xWindow="0" yWindow="0" windowWidth="12645" windowHeight="11340" tabRatio="581" activeTab="1" xr2:uid="{00000000-000D-0000-FFFF-FFFF00000000}"/>
  </bookViews>
  <sheets>
    <sheet name="тек.ц." sheetId="1" r:id="rId1"/>
    <sheet name="база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</externalReferences>
  <definedNames>
    <definedName name="\123" localSheetId="1">#REF!</definedName>
    <definedName name="\123" localSheetId="0">#REF!</definedName>
    <definedName name="\123">#REF!</definedName>
    <definedName name="\AUTOEXEC" localSheetId="1">#REF!</definedName>
    <definedName name="\AUTOEXEC" localSheetId="0">#REF!</definedName>
    <definedName name="\AUTOEXEC">#REF!</definedName>
    <definedName name="\k" localSheetId="1">#REF!</definedName>
    <definedName name="\k" localSheetId="0">#REF!</definedName>
    <definedName name="\k">#REF!</definedName>
    <definedName name="\m" localSheetId="1">#REF!</definedName>
    <definedName name="\m" localSheetId="0">#REF!</definedName>
    <definedName name="\m">#REF!</definedName>
    <definedName name="\n" localSheetId="1">#REF!</definedName>
    <definedName name="\n">#REF!</definedName>
    <definedName name="\n11" localSheetId="1">#REF!</definedName>
    <definedName name="\n11">#REF!</definedName>
    <definedName name="\s" localSheetId="1">#REF!</definedName>
    <definedName name="\s" localSheetId="0">#REF!</definedName>
    <definedName name="\s">#REF!</definedName>
    <definedName name="\z" localSheetId="1">#REF!</definedName>
    <definedName name="\z" localSheetId="0">#REF!</definedName>
    <definedName name="\z">#REF!</definedName>
    <definedName name="________________________a2" localSheetId="1">#REF!</definedName>
    <definedName name="________________________a2">#REF!</definedName>
    <definedName name="_______________________a2" localSheetId="1">#REF!</definedName>
    <definedName name="_______________________a2">#REF!</definedName>
    <definedName name="_____________________a2" localSheetId="1">#REF!</definedName>
    <definedName name="_____________________a2">#REF!</definedName>
    <definedName name="____________________a2" localSheetId="1">#REF!</definedName>
    <definedName name="____________________a2">#REF!</definedName>
    <definedName name="___________________a2" localSheetId="1">#REF!</definedName>
    <definedName name="___________________a2">#REF!</definedName>
    <definedName name="__________________a2" localSheetId="1">#REF!</definedName>
    <definedName name="__________________a2">#REF!</definedName>
    <definedName name="_________________a2" localSheetId="1">#REF!</definedName>
    <definedName name="_________________a2">#REF!</definedName>
    <definedName name="________________a2" localSheetId="1">#REF!</definedName>
    <definedName name="________________a2">#REF!</definedName>
    <definedName name="_______________a2" localSheetId="1">#REF!</definedName>
    <definedName name="_______________a2">#REF!</definedName>
    <definedName name="______________a2" localSheetId="1">#REF!</definedName>
    <definedName name="______________a2">#REF!</definedName>
    <definedName name="_____________a2" localSheetId="1">#REF!</definedName>
    <definedName name="_____________a2">#REF!</definedName>
    <definedName name="____________a2" localSheetId="1">#REF!</definedName>
    <definedName name="____________a2">#REF!</definedName>
    <definedName name="___________a2" localSheetId="1">#REF!</definedName>
    <definedName name="___________a2">#REF!</definedName>
    <definedName name="__________a2" localSheetId="1">#REF!</definedName>
    <definedName name="__________a2">#REF!</definedName>
    <definedName name="_________a2" localSheetId="1">#REF!</definedName>
    <definedName name="_________a2">#REF!</definedName>
    <definedName name="________a2" localSheetId="1">#REF!</definedName>
    <definedName name="________a2">#REF!</definedName>
    <definedName name="_______a2" localSheetId="1">#REF!</definedName>
    <definedName name="_______a2">#REF!</definedName>
    <definedName name="_______A65560" localSheetId="1">[1]График!#REF!</definedName>
    <definedName name="_______A65560">[1]График!#REF!</definedName>
    <definedName name="_______E65560" localSheetId="1">[1]График!#REF!</definedName>
    <definedName name="_______E65560">[1]График!#REF!</definedName>
    <definedName name="______a2" localSheetId="1">#REF!</definedName>
    <definedName name="______a2">#REF!</definedName>
    <definedName name="______A65560" localSheetId="1">[1]График!#REF!</definedName>
    <definedName name="______A65560">[1]График!#REF!</definedName>
    <definedName name="______E65560" localSheetId="1">[1]График!#REF!</definedName>
    <definedName name="______E65560">[1]График!#REF!</definedName>
    <definedName name="______xlnm.Primt_Area_3" localSheetId="1">#REF!</definedName>
    <definedName name="______xlnm.Primt_Area_3">#REF!</definedName>
    <definedName name="______xlnm.Print_Area_1" localSheetId="1">#REF!</definedName>
    <definedName name="______xlnm.Print_Area_1">#REF!</definedName>
    <definedName name="______xlnm.Print_Area_2" localSheetId="1">#REF!</definedName>
    <definedName name="______xlnm.Print_Area_2">#REF!</definedName>
    <definedName name="______xlnm.Print_Area_3" localSheetId="1">#REF!</definedName>
    <definedName name="______xlnm.Print_Area_3">#REF!</definedName>
    <definedName name="______xlnm.Print_Area_4" localSheetId="1">#REF!</definedName>
    <definedName name="______xlnm.Print_Area_4">#REF!</definedName>
    <definedName name="______xlnm.Print_Area_5" localSheetId="1">#REF!</definedName>
    <definedName name="______xlnm.Print_Area_5">#REF!</definedName>
    <definedName name="______xlnm.Print_Area_6" localSheetId="1">#REF!</definedName>
    <definedName name="______xlnm.Print_Area_6">#REF!</definedName>
    <definedName name="_____a2" localSheetId="1">#REF!</definedName>
    <definedName name="_____a2">#REF!</definedName>
    <definedName name="_____A65560" localSheetId="1">[1]График!#REF!</definedName>
    <definedName name="_____A65560">[1]График!#REF!</definedName>
    <definedName name="_____E65560" localSheetId="1">[1]График!#REF!</definedName>
    <definedName name="_____E65560">[1]График!#REF!</definedName>
    <definedName name="_____xlnm.Print_Area_1" localSheetId="1">#REF!</definedName>
    <definedName name="_____xlnm.Print_Area_1">#REF!</definedName>
    <definedName name="_____xlnm.Print_Area_2" localSheetId="1">#REF!</definedName>
    <definedName name="_____xlnm.Print_Area_2">#REF!</definedName>
    <definedName name="_____xlnm.Print_Area_3" localSheetId="1">#REF!</definedName>
    <definedName name="_____xlnm.Print_Area_3">#REF!</definedName>
    <definedName name="_____xlnm.Print_Area_4" localSheetId="1">#REF!</definedName>
    <definedName name="_____xlnm.Print_Area_4">#REF!</definedName>
    <definedName name="_____xlnm.Print_Area_5" localSheetId="1">#REF!</definedName>
    <definedName name="_____xlnm.Print_Area_5">#REF!</definedName>
    <definedName name="_____xlnm.Print_Area_6" localSheetId="1">#REF!</definedName>
    <definedName name="_____xlnm.Print_Area_6">#REF!</definedName>
    <definedName name="____a2" localSheetId="1">#REF!</definedName>
    <definedName name="____a2">#REF!</definedName>
    <definedName name="____A65560" localSheetId="1">[1]График!#REF!</definedName>
    <definedName name="____A65560">[1]График!#REF!</definedName>
    <definedName name="____E65560" localSheetId="1">[1]График!#REF!</definedName>
    <definedName name="____E65560">[1]График!#REF!</definedName>
    <definedName name="____xlnm.Primt_Area_3" localSheetId="1">#REF!</definedName>
    <definedName name="____xlnm.Primt_Area_3">#REF!</definedName>
    <definedName name="____xlnm.Print_Area_1" localSheetId="1">#REF!</definedName>
    <definedName name="____xlnm.Print_Area_1">#REF!</definedName>
    <definedName name="____xlnm.Print_Area_2" localSheetId="1">#REF!</definedName>
    <definedName name="____xlnm.Print_Area_2">#REF!</definedName>
    <definedName name="____xlnm.Print_Area_3" localSheetId="1">#REF!</definedName>
    <definedName name="____xlnm.Print_Area_3">#REF!</definedName>
    <definedName name="____xlnm.Print_Area_4" localSheetId="1">#REF!</definedName>
    <definedName name="____xlnm.Print_Area_4">#REF!</definedName>
    <definedName name="____xlnm.Print_Area_5" localSheetId="1">#REF!</definedName>
    <definedName name="____xlnm.Print_Area_5">#REF!</definedName>
    <definedName name="____xlnm.Print_Area_6" localSheetId="1">#REF!</definedName>
    <definedName name="____xlnm.Print_Area_6">#REF!</definedName>
    <definedName name="___a2" localSheetId="1">#REF!</definedName>
    <definedName name="___a2">#REF!</definedName>
    <definedName name="___A65560" localSheetId="1">[1]График!#REF!</definedName>
    <definedName name="___A65560">[1]График!#REF!</definedName>
    <definedName name="___E65560" localSheetId="1">[1]График!#REF!</definedName>
    <definedName name="___E65560">[1]График!#REF!</definedName>
    <definedName name="___xlnm.Primt_Area_3" localSheetId="1">#REF!</definedName>
    <definedName name="___xlnm.Primt_Area_3">#REF!</definedName>
    <definedName name="___xlnm.Print_Area_1" localSheetId="1">#REF!</definedName>
    <definedName name="___xlnm.Print_Area_1">#REF!</definedName>
    <definedName name="___xlnm.Print_Area_2" localSheetId="1">#REF!</definedName>
    <definedName name="___xlnm.Print_Area_2">#REF!</definedName>
    <definedName name="___xlnm.Print_Area_3" localSheetId="1">#REF!</definedName>
    <definedName name="___xlnm.Print_Area_3">#REF!</definedName>
    <definedName name="___xlnm.Print_Area_4" localSheetId="1">#REF!</definedName>
    <definedName name="___xlnm.Print_Area_4">#REF!</definedName>
    <definedName name="___xlnm.Print_Area_5" localSheetId="1">#REF!</definedName>
    <definedName name="___xlnm.Print_Area_5">#REF!</definedName>
    <definedName name="___xlnm.Print_Area_6" localSheetId="1">#REF!</definedName>
    <definedName name="___xlnm.Print_Area_6">#REF!</definedName>
    <definedName name="__1___Excel_BuiltIn_Print_Area_3_1" localSheetId="1">#REF!</definedName>
    <definedName name="__1___Excel_BuiltIn_Print_Area_3_1">#REF!</definedName>
    <definedName name="__2__Excel_BuiltIn_Print_Area_3_1" localSheetId="1">#REF!</definedName>
    <definedName name="__2__Excel_BuiltIn_Print_Area_3_1">#REF!</definedName>
    <definedName name="__a2" localSheetId="1">#REF!</definedName>
    <definedName name="__a2">#REF!</definedName>
    <definedName name="__A65560" localSheetId="1">[1]График!#REF!</definedName>
    <definedName name="__A65560">[1]График!#REF!</definedName>
    <definedName name="__E65560" localSheetId="1">[1]График!#REF!</definedName>
    <definedName name="__E65560">[1]График!#REF!</definedName>
    <definedName name="__xlnm.Primt_Area_3" localSheetId="1">#REF!</definedName>
    <definedName name="__xlnm.Primt_Area_3">#REF!</definedName>
    <definedName name="__xlnm.Print_Area" localSheetId="1">#REF!</definedName>
    <definedName name="__xlnm.Print_Area">#REF!</definedName>
    <definedName name="__xlnm.Print_Area_1" localSheetId="1">#REF!</definedName>
    <definedName name="__xlnm.Print_Area_1">#REF!</definedName>
    <definedName name="__xlnm.Print_Area_2" localSheetId="1">#REF!</definedName>
    <definedName name="__xlnm.Print_Area_2">#REF!</definedName>
    <definedName name="__xlnm.Print_Area_3" localSheetId="1">#REF!</definedName>
    <definedName name="__xlnm.Print_Area_3">#REF!</definedName>
    <definedName name="__xlnm.Print_Area_4" localSheetId="1">#REF!</definedName>
    <definedName name="__xlnm.Print_Area_4">#REF!</definedName>
    <definedName name="__xlnm.Print_Area_5" localSheetId="1">#REF!</definedName>
    <definedName name="__xlnm.Print_Area_5">#REF!</definedName>
    <definedName name="__xlnm.Print_Area_6" localSheetId="1">#REF!</definedName>
    <definedName name="__xlnm.Print_Area_6">#REF!</definedName>
    <definedName name="_02121" localSheetId="1">#REF!</definedName>
    <definedName name="_02121">#REF!</definedName>
    <definedName name="_1" localSheetId="1">#REF!</definedName>
    <definedName name="_1">#REF!</definedName>
    <definedName name="_1._Выберите_вид_работ" localSheetId="1">#REF!</definedName>
    <definedName name="_1._Выберите_вид_работ">#REF!</definedName>
    <definedName name="_1___Excel_BuiltIn_Print_Area_3_1" localSheetId="1">#REF!</definedName>
    <definedName name="_1___Excel_BuiltIn_Print_Area_3_1">#REF!</definedName>
    <definedName name="_12Excel_BuiltIn_Print_Titles_2_1_1" localSheetId="1">#REF!</definedName>
    <definedName name="_12Excel_BuiltIn_Print_Titles_2_1_1">#REF!</definedName>
    <definedName name="_1Excel_BuiltIn_Print_Area_1_1_1" localSheetId="1">#REF!</definedName>
    <definedName name="_1Excel_BuiltIn_Print_Area_1_1_1">#REF!</definedName>
    <definedName name="_1Excel_BuiltIn_Print_Area_3_1" localSheetId="1">#REF!</definedName>
    <definedName name="_1Excel_BuiltIn_Print_Area_3_1">#REF!</definedName>
    <definedName name="_2._Выберите_категорию_горных_пород_по_буримости" localSheetId="1">#REF!</definedName>
    <definedName name="_2._Выберите_категорию_горных_пород_по_буримости">#REF!</definedName>
    <definedName name="_2__Excel_BuiltIn_Print_Area_3_1" localSheetId="1">#REF!</definedName>
    <definedName name="_2__Excel_BuiltIn_Print_Area_3_1">#REF!</definedName>
    <definedName name="_2Excel_BuiltIn_Print_Area_1_1_1" localSheetId="1">#REF!</definedName>
    <definedName name="_2Excel_BuiltIn_Print_Area_1_1_1">#REF!</definedName>
    <definedName name="_2Excel_BuiltIn_Print_Area_3_1" localSheetId="1">#REF!</definedName>
    <definedName name="_2Excel_BuiltIn_Print_Area_3_1">#REF!</definedName>
    <definedName name="_2Excel_BuiltIn_Print_Titles_1_1_1" localSheetId="1">#REF!</definedName>
    <definedName name="_2Excel_BuiltIn_Print_Titles_1_1_1">#REF!</definedName>
    <definedName name="_3Excel_BuiltIn_Print_Titles_2_1_1" localSheetId="1">#REF!</definedName>
    <definedName name="_3Excel_BuiltIn_Print_Titles_2_1_1">#REF!</definedName>
    <definedName name="_3а._Выберите_диаметр_скважины" localSheetId="1">#REF!</definedName>
    <definedName name="_3а._Выберите_диаметр_скважины">#REF!</definedName>
    <definedName name="_3б._Выберите_диаметр_скважины" localSheetId="1">#REF!</definedName>
    <definedName name="_3б._Выберите_диаметр_скважины">#REF!</definedName>
    <definedName name="_3в._Выберите_диаметр_скважины" localSheetId="1">#REF!</definedName>
    <definedName name="_3в._Выберите_диаметр_скважины">#REF!</definedName>
    <definedName name="_3г._Выберите_диаметр_скважины" localSheetId="1">#REF!</definedName>
    <definedName name="_3г._Выберите_диаметр_скважины">#REF!</definedName>
    <definedName name="_3д._Выберите_диаметр_скважины" localSheetId="1">#REF!</definedName>
    <definedName name="_3д._Выберите_диаметр_скважины">#REF!</definedName>
    <definedName name="_3е._Выберите_диаметр_скважины" localSheetId="1">#REF!</definedName>
    <definedName name="_3е._Выберите_диаметр_скважины">#REF!</definedName>
    <definedName name="_3ж._Выберите_диаметр_скважины" localSheetId="1">#REF!</definedName>
    <definedName name="_3ж._Выберите_диаметр_скважины">#REF!</definedName>
    <definedName name="_3з._Выберите_диаметр_скважины" localSheetId="1">#REF!</definedName>
    <definedName name="_3з._Выберите_диаметр_скважины">#REF!</definedName>
    <definedName name="_3и._Выберите_диаметр_скважины" localSheetId="1">#REF!</definedName>
    <definedName name="_3и._Выберите_диаметр_скважины">#REF!</definedName>
    <definedName name="_3к._Выберите_диаметр_скважины" localSheetId="1">#REF!</definedName>
    <definedName name="_3к._Выберите_диаметр_скважины">#REF!</definedName>
    <definedName name="_3л._Выберите_диаметр_скважины" localSheetId="1">#REF!</definedName>
    <definedName name="_3л._Выберите_диаметр_скважины">#REF!</definedName>
    <definedName name="_3м._Выберите_диаметр_скважины" localSheetId="1">#REF!</definedName>
    <definedName name="_3м._Выберите_диаметр_скважины">#REF!</definedName>
    <definedName name="_4Excel_BuiltIn_Print_Area_1_1_1" localSheetId="1">#REF!</definedName>
    <definedName name="_4Excel_BuiltIn_Print_Area_1_1_1">#REF!</definedName>
    <definedName name="_4Excel_BuiltIn_Print_Titles_1_1_1" localSheetId="1">#REF!</definedName>
    <definedName name="_4Excel_BuiltIn_Print_Titles_1_1_1">#REF!</definedName>
    <definedName name="_6Excel_BuiltIn_Print_Titles_2_1_1" localSheetId="1">#REF!</definedName>
    <definedName name="_6Excel_BuiltIn_Print_Titles_2_1_1">#REF!</definedName>
    <definedName name="_8Excel_BuiltIn_Print_Titles_1_1_1" localSheetId="1">#REF!</definedName>
    <definedName name="_8Excel_BuiltIn_Print_Titles_1_1_1">#REF!</definedName>
    <definedName name="_a2" localSheetId="1">#REF!</definedName>
    <definedName name="_a2" localSheetId="0">#REF!</definedName>
    <definedName name="_a2">#REF!</definedName>
    <definedName name="_A65560" localSheetId="1">[1]График!#REF!</definedName>
    <definedName name="_A65560">[1]График!#REF!</definedName>
    <definedName name="_AUTOEXEC" localSheetId="1">#REF!</definedName>
    <definedName name="_AUTOEXEC">#REF!</definedName>
    <definedName name="_E65560" localSheetId="1">[1]График!#REF!</definedName>
    <definedName name="_E65560">[1]График!#REF!</definedName>
    <definedName name="_Fill" localSheetId="1" hidden="1">#REF!</definedName>
    <definedName name="_Fill" hidden="1">#REF!</definedName>
    <definedName name="_FilterDatabase" localSheetId="1" hidden="1">#REF!</definedName>
    <definedName name="_FilterDatabase" hidden="1">#REF!</definedName>
    <definedName name="_k" localSheetId="1">#REF!</definedName>
    <definedName name="_k">#REF!</definedName>
    <definedName name="_m" localSheetId="1">#REF!</definedName>
    <definedName name="_m">#REF!</definedName>
    <definedName name="_s" localSheetId="1">#REF!</definedName>
    <definedName name="_s">#REF!</definedName>
    <definedName name="_z" localSheetId="1">#REF!</definedName>
    <definedName name="_z">#REF!</definedName>
    <definedName name="_а2" localSheetId="1">#REF!</definedName>
    <definedName name="_а2">#REF!</definedName>
    <definedName name="_Восемь">'[2]Таблица 4 АСУТП'!$B$84:$B$86</definedName>
    <definedName name="_два_1">'[2]Таблица 4 АСУТП'!$B$16:$B$23</definedName>
    <definedName name="_два_2">'[2]Таблица 4 АСУТП'!$B$24:$B$25</definedName>
    <definedName name="_Девять">'[2]Таблица 4 АСУТП'!$B$90:$B$92</definedName>
    <definedName name="_пять">'[2]Таблица 4 АСУТП'!$B$42:$B$47</definedName>
    <definedName name="_Раз">'[2]Таблица 4 АСУТП'!$B$8:$B$14</definedName>
    <definedName name="_семь_1">'[2]Таблица 4 АСУТП'!$B$66:$B$79</definedName>
    <definedName name="_семь_2">'[2]Таблица 4 АСУТП'!$B$80:$B$81</definedName>
    <definedName name="_три">'[2]Таблица 4 АСУТП'!$B$27:$B$31</definedName>
    <definedName name="_xlnm._FilterDatabase" localSheetId="1" hidden="1">#REF!</definedName>
    <definedName name="_xlnm._FilterDatabase" hidden="1">#REF!</definedName>
    <definedName name="_четыре">'[2]Таблица 4 АСУТП'!$B$33:$B$40</definedName>
    <definedName name="_шесть_1">'[2]Таблица 4 АСУТП'!$B$49:$B$62</definedName>
    <definedName name="_шесть_2">'[2]Таблица 4 АСУТП'!$B$63:$B$64</definedName>
    <definedName name="a" localSheetId="1">#REF!</definedName>
    <definedName name="a">#REF!</definedName>
    <definedName name="A99999999" localSheetId="1">#REF!</definedName>
    <definedName name="A99999999">#REF!</definedName>
    <definedName name="aaa" localSheetId="1">#REF!</definedName>
    <definedName name="aaa">#REF!</definedName>
    <definedName name="ab" localSheetId="1">#REF!</definedName>
    <definedName name="ab">#REF!</definedName>
    <definedName name="adadsasd" localSheetId="1">[3]топография!#REF!</definedName>
    <definedName name="adadsasd">[3]топография!#REF!</definedName>
    <definedName name="asd" localSheetId="1">#REF!</definedName>
    <definedName name="asd" localSheetId="0">#REF!</definedName>
    <definedName name="asd">#REF!</definedName>
    <definedName name="b" localSheetId="1">#REF!</definedName>
    <definedName name="b">#REF!</definedName>
    <definedName name="bhk" localSheetId="1">[4]топография!#REF!</definedName>
    <definedName name="bhk">[4]топография!#REF!</definedName>
    <definedName name="bjbkl" localSheetId="1">[5]топография!#REF!</definedName>
    <definedName name="bjbkl" localSheetId="0">[5]топография!#REF!</definedName>
    <definedName name="bjbkl">[5]топография!#REF!</definedName>
    <definedName name="Categories" localSheetId="1">#REF!</definedName>
    <definedName name="Categories">#REF!</definedName>
    <definedName name="CC_fSF" localSheetId="1">#REF!</definedName>
    <definedName name="CC_fSF">#REF!</definedName>
    <definedName name="CnfName" localSheetId="1">[6]Лист1!#REF!</definedName>
    <definedName name="CnfName">[6]Лист1!#REF!</definedName>
    <definedName name="CnfName_1" localSheetId="1">[7]Обновление!#REF!</definedName>
    <definedName name="CnfName_1">[7]Обновление!#REF!</definedName>
    <definedName name="cntNumber" localSheetId="1">'[8]Счет-Фактура'!#REF!</definedName>
    <definedName name="cntNumber">'[8]Счет-Фактура'!#REF!</definedName>
    <definedName name="cntPayerCountCor" localSheetId="1">'[8]Счет-Фактура'!#REF!</definedName>
    <definedName name="cntPayerCountCor">'[8]Счет-Фактура'!#REF!</definedName>
    <definedName name="cntQnt" localSheetId="1">'[8]Счет-Фактура'!#REF!</definedName>
    <definedName name="cntQnt">'[8]Счет-Фактура'!#REF!</definedName>
    <definedName name="cntSuppAddr2" localSheetId="1">'[8]Счет-Фактура'!#REF!</definedName>
    <definedName name="cntSuppAddr2">'[8]Счет-Фактура'!#REF!</definedName>
    <definedName name="cntSuppMFO1" localSheetId="1">'[8]Счет-Фактура'!#REF!</definedName>
    <definedName name="cntSuppMFO1">'[8]Счет-Фактура'!#REF!</definedName>
    <definedName name="cntUnit" localSheetId="1">'[8]Счет-Фактура'!#REF!</definedName>
    <definedName name="cntUnit">'[8]Счет-Фактура'!#REF!</definedName>
    <definedName name="ConfName" localSheetId="1">[6]Лист1!#REF!</definedName>
    <definedName name="ConfName">[6]Лист1!#REF!</definedName>
    <definedName name="ConfName_1" localSheetId="1">[7]Обновление!#REF!</definedName>
    <definedName name="ConfName_1">[7]Обновление!#REF!</definedName>
    <definedName name="Criteria" localSheetId="1">#REF!</definedName>
    <definedName name="Criteria">#REF!</definedName>
    <definedName name="Cводная_смета2" localSheetId="1">база!#REF!</definedName>
    <definedName name="Cводная_смета2" localSheetId="0">тек.ц.!#REF!</definedName>
    <definedName name="d" localSheetId="1">#REF!</definedName>
    <definedName name="d">#REF!</definedName>
    <definedName name="Database" localSheetId="1">#REF!</definedName>
    <definedName name="Database">#REF!</definedName>
    <definedName name="DateColJournal" localSheetId="1">#REF!</definedName>
    <definedName name="DateColJournal">#REF!</definedName>
    <definedName name="dck" localSheetId="1">[9]топография!#REF!</definedName>
    <definedName name="dck" localSheetId="0">[9]топография!#REF!</definedName>
    <definedName name="dck">[9]топография!#REF!</definedName>
    <definedName name="ddduy" localSheetId="1">#REF!</definedName>
    <definedName name="ddduy" localSheetId="0">#REF!</definedName>
    <definedName name="ddduy">#REF!</definedName>
    <definedName name="deviation1" localSheetId="1">#REF!</definedName>
    <definedName name="deviation1">#REF!</definedName>
    <definedName name="dfff" localSheetId="1">[10]топография!#REF!</definedName>
    <definedName name="dfff">[10]топография!#REF!</definedName>
    <definedName name="DiscontRate" localSheetId="1">#REF!</definedName>
    <definedName name="DiscontRate">#REF!</definedName>
    <definedName name="DM" localSheetId="1">#REF!</definedName>
    <definedName name="DM">#REF!</definedName>
    <definedName name="EILName" localSheetId="1">[6]Лист1!#REF!</definedName>
    <definedName name="EILName">[6]Лист1!#REF!</definedName>
    <definedName name="EILName_1" localSheetId="1">[7]Обновление!#REF!</definedName>
    <definedName name="EILName_1">[7]Обновление!#REF!</definedName>
    <definedName name="Ex" localSheetId="1">#REF!</definedName>
    <definedName name="Ex">#REF!</definedName>
    <definedName name="Excel_BuiltIn_Database" localSheetId="1">#REF!</definedName>
    <definedName name="Excel_BuiltIn_Database">#REF!</definedName>
    <definedName name="Excel_BuiltIn_Print_Area_1" localSheetId="1">#REF!</definedName>
    <definedName name="Excel_BuiltIn_Print_Area_1">#REF!</definedName>
    <definedName name="Excel_BuiltIn_Print_Area_1_1" localSheetId="1">#REF!</definedName>
    <definedName name="Excel_BuiltIn_Print_Area_1_1">#REF!</definedName>
    <definedName name="Excel_BuiltIn_Print_Area_1_1_1" localSheetId="1">#REF!</definedName>
    <definedName name="Excel_BuiltIn_Print_Area_1_1_1">#REF!</definedName>
    <definedName name="Excel_BuiltIn_Print_Area_10_1" localSheetId="1">#REF!</definedName>
    <definedName name="Excel_BuiltIn_Print_Area_10_1">#REF!</definedName>
    <definedName name="Excel_BuiltIn_Print_Area_10_1_1" localSheetId="1">#REF!</definedName>
    <definedName name="Excel_BuiltIn_Print_Area_10_1_1">#REF!</definedName>
    <definedName name="Excel_BuiltIn_Print_Area_11" localSheetId="1">#REF!</definedName>
    <definedName name="Excel_BuiltIn_Print_Area_11">#REF!</definedName>
    <definedName name="Excel_BuiltIn_Print_Area_11_1" localSheetId="1">#REF!</definedName>
    <definedName name="Excel_BuiltIn_Print_Area_11_1">#REF!</definedName>
    <definedName name="Excel_BuiltIn_Print_Area_12" localSheetId="1">#REF!</definedName>
    <definedName name="Excel_BuiltIn_Print_Area_12">#REF!</definedName>
    <definedName name="Excel_BuiltIn_Print_Area_13">"$#ССЫЛ!.$A$2:$E$8"</definedName>
    <definedName name="Excel_BuiltIn_Print_Area_14" localSheetId="1">#REF!</definedName>
    <definedName name="Excel_BuiltIn_Print_Area_14">#REF!</definedName>
    <definedName name="Excel_BuiltIn_Print_Area_14_1">"$#ССЫЛ!.$#ССЫЛ!$#ССЫЛ!:$#ССЫЛ!$#ССЫЛ!"</definedName>
    <definedName name="Excel_BuiltIn_Print_Area_2">"$#ССЫЛ!.$A$2:$D$4"</definedName>
    <definedName name="Excel_BuiltIn_Print_Area_2_1" localSheetId="1">#REF!</definedName>
    <definedName name="Excel_BuiltIn_Print_Area_2_1">#REF!</definedName>
    <definedName name="Excel_BuiltIn_Print_Area_25_1">"$#ССЫЛ!.$#ССЫЛ!$#ССЫЛ!:$#ССЫЛ!$#ССЫЛ!"</definedName>
    <definedName name="Excel_BuiltIn_Print_Area_28_1">"$#ССЫЛ!.$#ССЫЛ!$#ССЫЛ!:$#ССЫЛ!$#ССЫЛ!"</definedName>
    <definedName name="Excel_BuiltIn_Print_Area_3_1">"$#ССЫЛ!.$A$2:$E$4"</definedName>
    <definedName name="Excel_BuiltIn_Print_Area_32">"$#ССЫЛ!.$#ССЫЛ!$#ССЫЛ!:$#ССЫЛ!$#ССЫЛ!"</definedName>
    <definedName name="Excel_BuiltIn_Print_Area_4" localSheetId="1">#REF!</definedName>
    <definedName name="Excel_BuiltIn_Print_Area_4">#REF!</definedName>
    <definedName name="Excel_BuiltIn_Print_Area_4_1" localSheetId="1">#REF!</definedName>
    <definedName name="Excel_BuiltIn_Print_Area_4_1">#REF!</definedName>
    <definedName name="Excel_BuiltIn_Print_Area_4_1_1" localSheetId="1">#REF!</definedName>
    <definedName name="Excel_BuiltIn_Print_Area_4_1_1">#REF!</definedName>
    <definedName name="Excel_BuiltIn_Print_Area_4_1_1_1" localSheetId="1">#REF!</definedName>
    <definedName name="Excel_BuiltIn_Print_Area_4_1_1_1">#REF!</definedName>
    <definedName name="Excel_BuiltIn_Print_Area_43">"$#ССЫЛ!.$#ССЫЛ!$#ССЫЛ!:$#ССЫЛ!$#ССЫЛ!"</definedName>
    <definedName name="Excel_BuiltIn_Print_Area_5" localSheetId="1">#REF!</definedName>
    <definedName name="Excel_BuiltIn_Print_Area_5" localSheetId="0">#REF!</definedName>
    <definedName name="Excel_BuiltIn_Print_Area_5">#REF!</definedName>
    <definedName name="Excel_BuiltIn_Print_Area_5_1" localSheetId="1">#REF!</definedName>
    <definedName name="Excel_BuiltIn_Print_Area_5_1">#REF!</definedName>
    <definedName name="Excel_BuiltIn_Print_Area_5_1_1" localSheetId="1">#REF!</definedName>
    <definedName name="Excel_BuiltIn_Print_Area_5_1_1">#REF!</definedName>
    <definedName name="Excel_BuiltIn_Print_Area_6" localSheetId="1">#REF!</definedName>
    <definedName name="Excel_BuiltIn_Print_Area_6">#REF!</definedName>
    <definedName name="Excel_BuiltIn_Print_Area_6_1" localSheetId="1">#REF!</definedName>
    <definedName name="Excel_BuiltIn_Print_Area_6_1">#REF!</definedName>
    <definedName name="Excel_BuiltIn_Print_Area_7">"$#ССЫЛ!.$A$2:$E$5"</definedName>
    <definedName name="Excel_BuiltIn_Print_Area_7_1" localSheetId="1">#REF!</definedName>
    <definedName name="Excel_BuiltIn_Print_Area_7_1">#REF!</definedName>
    <definedName name="Excel_BuiltIn_Print_Area_7_1_1" localSheetId="1">#REF!</definedName>
    <definedName name="Excel_BuiltIn_Print_Area_7_1_1">#REF!</definedName>
    <definedName name="Excel_BuiltIn_Print_Area_7_1_1_1" localSheetId="1">#REF!</definedName>
    <definedName name="Excel_BuiltIn_Print_Area_7_1_1_1">#REF!</definedName>
    <definedName name="Excel_BuiltIn_Print_Area_7_1_1_1_1" localSheetId="1">#REF!</definedName>
    <definedName name="Excel_BuiltIn_Print_Area_7_1_1_1_1">#REF!</definedName>
    <definedName name="Excel_BuiltIn_Print_Area_8_1" localSheetId="1">#REF!</definedName>
    <definedName name="Excel_BuiltIn_Print_Area_8_1">#REF!</definedName>
    <definedName name="Excel_BuiltIn_Print_Area_9" localSheetId="1">#REF!</definedName>
    <definedName name="Excel_BuiltIn_Print_Area_9">#REF!</definedName>
    <definedName name="Excel_BuiltIn_Print_Area_9_1" localSheetId="1">#REF!</definedName>
    <definedName name="Excel_BuiltIn_Print_Area_9_1">#REF!</definedName>
    <definedName name="Excel_BuiltIn_Print_Area_9_1_1" localSheetId="1">#REF!</definedName>
    <definedName name="Excel_BuiltIn_Print_Area_9_1_1">#REF!</definedName>
    <definedName name="Excel_BuiltIn_Print_Area_9_1_1_1" localSheetId="1">#REF!</definedName>
    <definedName name="Excel_BuiltIn_Print_Area_9_1_1_1">#REF!</definedName>
    <definedName name="Excel_BuiltIn_Print_Titles_1" localSheetId="1">#REF!</definedName>
    <definedName name="Excel_BuiltIn_Print_Titles_1">#REF!</definedName>
    <definedName name="Excel_BuiltIn_Print_Titles_1_1" localSheetId="1">#REF!</definedName>
    <definedName name="Excel_BuiltIn_Print_Titles_1_1">#REF!</definedName>
    <definedName name="Excel_BuiltIn_Print_Titles_1_1_1" localSheetId="1">#REF!</definedName>
    <definedName name="Excel_BuiltIn_Print_Titles_1_1_1">#REF!</definedName>
    <definedName name="Excel_BuiltIn_Print_Titles_14" localSheetId="1">#REF!</definedName>
    <definedName name="Excel_BuiltIn_Print_Titles_14">#REF!</definedName>
    <definedName name="Excel_BuiltIn_Print_Titles_2" localSheetId="1">#REF!</definedName>
    <definedName name="Excel_BuiltIn_Print_Titles_2">#REF!</definedName>
    <definedName name="Excel_BuiltIn_Print_Titles_2_1" localSheetId="1">#REF!</definedName>
    <definedName name="Excel_BuiltIn_Print_Titles_2_1">#REF!</definedName>
    <definedName name="Excel_BuiltIn_Print_Titles_3" localSheetId="1">#REF!</definedName>
    <definedName name="Excel_BuiltIn_Print_Titles_3">#REF!</definedName>
    <definedName name="Excel_BuiltIn_Print_Titles_4" localSheetId="1">#REF!</definedName>
    <definedName name="Excel_BuiltIn_Print_Titles_4">#REF!</definedName>
    <definedName name="fdghjjgbfs" localSheetId="1">#REF!</definedName>
    <definedName name="fdghjjgbfs">#REF!</definedName>
    <definedName name="fgh" localSheetId="1">[11]топография!#REF!</definedName>
    <definedName name="fgh">[11]топография!#REF!</definedName>
    <definedName name="h" localSheetId="1">#REF!</definedName>
    <definedName name="h">#REF!</definedName>
    <definedName name="hfcxtn" localSheetId="1" hidden="1">#REF!</definedName>
    <definedName name="hfcxtn" localSheetId="0" hidden="1">#REF!</definedName>
    <definedName name="hfcxtn" hidden="1">#REF!</definedName>
    <definedName name="hPriceRange" localSheetId="1">[6]Лист1!#REF!</definedName>
    <definedName name="hPriceRange">[6]Лист1!#REF!</definedName>
    <definedName name="hPriceRange_1" localSheetId="1">[7]Цена!#REF!</definedName>
    <definedName name="hPriceRange_1">[7]Цена!#REF!</definedName>
    <definedName name="i" localSheetId="1">#REF!</definedName>
    <definedName name="i">#REF!</definedName>
    <definedName name="idPriceColumn" localSheetId="1">[6]Лист1!#REF!</definedName>
    <definedName name="idPriceColumn">[6]Лист1!#REF!</definedName>
    <definedName name="idPriceColumn_1" localSheetId="1">[7]Цена!#REF!</definedName>
    <definedName name="idPriceColumn_1">[7]Цена!#REF!</definedName>
    <definedName name="iii" localSheetId="1">#REF!</definedName>
    <definedName name="iii">#REF!</definedName>
    <definedName name="iiiii" localSheetId="1">#REF!</definedName>
    <definedName name="iiiii">#REF!</definedName>
    <definedName name="Ind" localSheetId="1">#REF!</definedName>
    <definedName name="Ind">#REF!</definedName>
    <definedName name="infl" localSheetId="1">[12]ПДР!#REF!</definedName>
    <definedName name="infl">[12]ПДР!#REF!</definedName>
    <definedName name="Itog" localSheetId="1">#REF!</definedName>
    <definedName name="Itog" localSheetId="0">#REF!</definedName>
    <definedName name="Itog">#REF!</definedName>
    <definedName name="Iквартал2014">[13]Индексы!$A$2:$A$18</definedName>
    <definedName name="jhff_hhfhfj" localSheetId="1">#REF!</definedName>
    <definedName name="jhff_hhfhfj">#REF!</definedName>
    <definedName name="jkjhggh" localSheetId="1">#REF!</definedName>
    <definedName name="jkjhggh">#REF!</definedName>
    <definedName name="Jkz">'[14]СметаСводная гост'!$F$8</definedName>
    <definedName name="kp" localSheetId="1">[12]ПДР!#REF!</definedName>
    <definedName name="kp">[12]ПДР!#REF!</definedName>
    <definedName name="KPlan" localSheetId="1">#REF!</definedName>
    <definedName name="KPlan">#REF!</definedName>
    <definedName name="l" localSheetId="1">#REF!</definedName>
    <definedName name="l">#REF!</definedName>
    <definedName name="language" localSheetId="1">#REF!</definedName>
    <definedName name="language">#REF!</definedName>
    <definedName name="ljujhunb" localSheetId="1">[10]топография!#REF!</definedName>
    <definedName name="ljujhunb">[10]топография!#REF!</definedName>
    <definedName name="m" localSheetId="1">#REF!</definedName>
    <definedName name="m">#REF!</definedName>
    <definedName name="mmm" localSheetId="1">#REF!</definedName>
    <definedName name="mmm" localSheetId="0">#REF!</definedName>
    <definedName name="mmm">#REF!</definedName>
    <definedName name="n" localSheetId="1">#REF!</definedName>
    <definedName name="n">#REF!</definedName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"000000000000,00"</definedName>
    <definedName name="n0x">IF(n_3=1,n_2,n_3&amp;n_1)</definedName>
    <definedName name="n1x">IF(n_3=1,n_2,n_3&amp;n_5)</definedName>
    <definedName name="Nalog" localSheetId="1">#REF!</definedName>
    <definedName name="Nalog">#REF!</definedName>
    <definedName name="ngh" localSheetId="1">[3]топография!#REF!</definedName>
    <definedName name="ngh">[3]топография!#REF!</definedName>
    <definedName name="NumColJournal" localSheetId="1">#REF!</definedName>
    <definedName name="NumColJournal">#REF!</definedName>
    <definedName name="o" localSheetId="1">#REF!</definedName>
    <definedName name="o">#REF!</definedName>
    <definedName name="Obj" localSheetId="1">#REF!</definedName>
    <definedName name="Obj">#REF!</definedName>
    <definedName name="OELName" localSheetId="1">[6]Лист1!#REF!</definedName>
    <definedName name="OELName">[6]Лист1!#REF!</definedName>
    <definedName name="OELName_1" localSheetId="1">[7]Обновление!#REF!</definedName>
    <definedName name="OELName_1">[7]Обновление!#REF!</definedName>
    <definedName name="OPLName" localSheetId="1">[6]Лист1!#REF!</definedName>
    <definedName name="OPLName">[6]Лист1!#REF!</definedName>
    <definedName name="OPLName_1" localSheetId="1">[7]Обновление!#REF!</definedName>
    <definedName name="OPLName_1">[7]Обновление!#REF!</definedName>
    <definedName name="oppp" localSheetId="1">#REF!</definedName>
    <definedName name="oppp">#REF!</definedName>
    <definedName name="p" localSheetId="1">[6]Лист1!#REF!</definedName>
    <definedName name="p">[6]Лист1!#REF!</definedName>
    <definedName name="p_1" localSheetId="1">[7]Product!#REF!</definedName>
    <definedName name="p_1">[7]Product!#REF!</definedName>
    <definedName name="pp" localSheetId="1">#REF!</definedName>
    <definedName name="pp">#REF!</definedName>
    <definedName name="PriceRange" localSheetId="1">[6]Лист1!#REF!</definedName>
    <definedName name="PriceRange">[6]Лист1!#REF!</definedName>
    <definedName name="PriceRange_1" localSheetId="1">[7]Цена!#REF!</definedName>
    <definedName name="PriceRange_1">[7]Цена!#REF!</definedName>
    <definedName name="Print_Area" localSheetId="1">#REF!</definedName>
    <definedName name="Print_Area">#REF!</definedName>
    <definedName name="propis" localSheetId="1">#REF!</definedName>
    <definedName name="propis">#REF!</definedName>
    <definedName name="q" localSheetId="1">#REF!</definedName>
    <definedName name="q">#REF!</definedName>
    <definedName name="qqqqqqq" localSheetId="1">[15]топография!#REF!</definedName>
    <definedName name="qqqqqqq">[15]топография!#REF!</definedName>
    <definedName name="qqqqqqqqqqqqqqqqqqqqqqqqqqqqqqqqqqq" localSheetId="1">#REF!</definedName>
    <definedName name="qqqqqqqqqqqqqqqqqqqqqqqqqqqqqqqqqqq">#REF!</definedName>
    <definedName name="rehl" localSheetId="1">#REF!</definedName>
    <definedName name="rehl">#REF!</definedName>
    <definedName name="rf" localSheetId="1">#REF!</definedName>
    <definedName name="rf">#REF!</definedName>
    <definedName name="rr" localSheetId="1">'[16]Пример расчета'!#REF!</definedName>
    <definedName name="rr">'[16]Пример расчета'!#REF!</definedName>
    <definedName name="rtyrty" localSheetId="1">#REF!</definedName>
    <definedName name="rtyrty">#REF!</definedName>
    <definedName name="SD_DC" localSheetId="1">#REF!</definedName>
    <definedName name="SD_DC">#REF!</definedName>
    <definedName name="sdd" localSheetId="1">[3]топография!#REF!</definedName>
    <definedName name="sdd">[3]топография!#REF!</definedName>
    <definedName name="sddsdaD" localSheetId="1">[10]топография!#REF!</definedName>
    <definedName name="sddsdaD">[10]топография!#REF!</definedName>
    <definedName name="SDDsfd" localSheetId="1">#REF!</definedName>
    <definedName name="SDDsfd">#REF!</definedName>
    <definedName name="SDSA" localSheetId="1">#REF!</definedName>
    <definedName name="SDSA">#REF!</definedName>
    <definedName name="SF_SFs" localSheetId="1">#REF!</definedName>
    <definedName name="SF_SFs">#REF!</definedName>
    <definedName name="SM" localSheetId="1">#REF!</definedName>
    <definedName name="SM" localSheetId="0">#REF!</definedName>
    <definedName name="SM">#REF!</definedName>
    <definedName name="SM_SM" localSheetId="1">#REF!</definedName>
    <definedName name="SM_SM" localSheetId="0">#REF!</definedName>
    <definedName name="SM_SM">#REF!</definedName>
    <definedName name="SM_STO" localSheetId="1">#REF!</definedName>
    <definedName name="SM_STO" localSheetId="0">#REF!</definedName>
    <definedName name="SM_STO">#REF!</definedName>
    <definedName name="SM_STO_1" localSheetId="1">'[17]СМЕТА проект'!#REF!</definedName>
    <definedName name="SM_STO_1" localSheetId="0">'[17]СМЕТА проект'!#REF!</definedName>
    <definedName name="SM_STO_1">'[17]СМЕТА проект'!#REF!</definedName>
    <definedName name="SM_STO1" localSheetId="1">#REF!</definedName>
    <definedName name="SM_STO1" localSheetId="0">#REF!</definedName>
    <definedName name="SM_STO1">#REF!</definedName>
    <definedName name="SM_STO2" localSheetId="1">#REF!</definedName>
    <definedName name="SM_STO2" localSheetId="0">#REF!</definedName>
    <definedName name="SM_STO2">#REF!</definedName>
    <definedName name="SM_STO3" localSheetId="1">#REF!</definedName>
    <definedName name="SM_STO3" localSheetId="0">#REF!</definedName>
    <definedName name="SM_STO3">#REF!</definedName>
    <definedName name="Smmmmmmmmmmmmmmm" localSheetId="1">#REF!</definedName>
    <definedName name="Smmmmmmmmmmmmmmm" localSheetId="0">#REF!</definedName>
    <definedName name="Smmmmmmmmmmmmmmm">#REF!</definedName>
    <definedName name="SmPr" localSheetId="1">#REF!</definedName>
    <definedName name="SmPr">#REF!</definedName>
    <definedName name="Status" localSheetId="1">#REF!</definedName>
    <definedName name="Status">#REF!</definedName>
    <definedName name="SUM_" localSheetId="1">#REF!</definedName>
    <definedName name="SUM_" localSheetId="0">#REF!</definedName>
    <definedName name="SUM_">#REF!</definedName>
    <definedName name="SUM_1" localSheetId="1">#REF!</definedName>
    <definedName name="SUM_1" localSheetId="0">#REF!</definedName>
    <definedName name="SUM_1">#REF!</definedName>
    <definedName name="sum_2" localSheetId="1">#REF!</definedName>
    <definedName name="sum_2" localSheetId="0">#REF!</definedName>
    <definedName name="sum_2">#REF!</definedName>
    <definedName name="SUM_3" localSheetId="1">#REF!</definedName>
    <definedName name="SUM_3" localSheetId="0">#REF!</definedName>
    <definedName name="SUM_3">#REF!</definedName>
    <definedName name="sum_4" localSheetId="1">#REF!</definedName>
    <definedName name="sum_4" localSheetId="0">#REF!</definedName>
    <definedName name="sum_4">#REF!</definedName>
    <definedName name="SV" localSheetId="1">#REF!</definedName>
    <definedName name="SV" localSheetId="0">#REF!</definedName>
    <definedName name="SV">#REF!</definedName>
    <definedName name="SV_STO" localSheetId="1">#REF!</definedName>
    <definedName name="SV_STO" localSheetId="0">#REF!</definedName>
    <definedName name="SV_STO">#REF!</definedName>
    <definedName name="t" localSheetId="1">#REF!</definedName>
    <definedName name="t">#REF!</definedName>
    <definedName name="Time_diff" localSheetId="1">#REF!</definedName>
    <definedName name="Time_diff">#REF!</definedName>
    <definedName name="Times" localSheetId="1">#REF!</definedName>
    <definedName name="Times" localSheetId="0">#REF!</definedName>
    <definedName name="Times">#REF!</definedName>
    <definedName name="Times___0" localSheetId="1">#REF!</definedName>
    <definedName name="Times___0">#REF!</definedName>
    <definedName name="ujl" localSheetId="1">#REF!</definedName>
    <definedName name="ujl">#REF!</definedName>
    <definedName name="USA" localSheetId="1">[18]Шкаф!#REF!</definedName>
    <definedName name="USA">[18]Шкаф!#REF!</definedName>
    <definedName name="USA_1" localSheetId="1">#REF!</definedName>
    <definedName name="USA_1">#REF!</definedName>
    <definedName name="v" localSheetId="1">#REF!</definedName>
    <definedName name="v">#REF!</definedName>
    <definedName name="VH" localSheetId="1">#REF!</definedName>
    <definedName name="VH">#REF!</definedName>
    <definedName name="vhjk" localSheetId="1">[4]топография!#REF!</definedName>
    <definedName name="vhjk">[4]топография!#REF!</definedName>
    <definedName name="w" localSheetId="1">#REF!</definedName>
    <definedName name="w">#REF!</definedName>
    <definedName name="wrn.1." hidden="1">{#N/A,#N/A,FALSE,"Шаблон_Спец1"}</definedName>
    <definedName name="xh" localSheetId="1">#REF!</definedName>
    <definedName name="xh">#REF!</definedName>
    <definedName name="y" localSheetId="1">#REF!</definedName>
    <definedName name="y">#REF!</definedName>
    <definedName name="Yamaha_26" localSheetId="1">#REF!</definedName>
    <definedName name="Yamaha_26">#REF!</definedName>
    <definedName name="yyy" localSheetId="1">#REF!</definedName>
    <definedName name="yyy">#REF!</definedName>
    <definedName name="ZAK1" localSheetId="1">#REF!</definedName>
    <definedName name="ZAK1" localSheetId="0">#REF!</definedName>
    <definedName name="ZAK1">#REF!</definedName>
    <definedName name="ZAK2" localSheetId="1">#REF!</definedName>
    <definedName name="ZAK2" localSheetId="0">#REF!</definedName>
    <definedName name="ZAK2">#REF!</definedName>
    <definedName name="zak3" localSheetId="1">#REF!</definedName>
    <definedName name="zak3">#REF!</definedName>
    <definedName name="zxdc" localSheetId="1">#REF!</definedName>
    <definedName name="zxdc">#REF!</definedName>
    <definedName name="zzzz" localSheetId="1">#REF!</definedName>
    <definedName name="zzzz" localSheetId="0">#REF!</definedName>
    <definedName name="zzzz">#REF!</definedName>
    <definedName name="а" localSheetId="1">#REF!</definedName>
    <definedName name="а" localSheetId="0">#REF!</definedName>
    <definedName name="а">#REF!</definedName>
    <definedName name="а1" localSheetId="1">#REF!</definedName>
    <definedName name="а1">#REF!</definedName>
    <definedName name="а12" localSheetId="1">#REF!</definedName>
    <definedName name="а12">#REF!</definedName>
    <definedName name="а124545" localSheetId="1">#REF!</definedName>
    <definedName name="а124545">#REF!</definedName>
    <definedName name="А15" localSheetId="1">#REF!</definedName>
    <definedName name="А15">#REF!</definedName>
    <definedName name="А2" localSheetId="1">#REF!</definedName>
    <definedName name="А2" localSheetId="0">#REF!</definedName>
    <definedName name="А2">#REF!</definedName>
    <definedName name="А34" localSheetId="1">#REF!</definedName>
    <definedName name="А34">#REF!</definedName>
    <definedName name="а35" localSheetId="1">#REF!</definedName>
    <definedName name="а35">#REF!</definedName>
    <definedName name="а36" localSheetId="1">#REF!</definedName>
    <definedName name="а36" localSheetId="0">#REF!</definedName>
    <definedName name="а36">#REF!</definedName>
    <definedName name="аа" localSheetId="1">#REF!</definedName>
    <definedName name="аа" localSheetId="0">#REF!</definedName>
    <definedName name="аа">#REF!</definedName>
    <definedName name="ааа" localSheetId="1">#REF!</definedName>
    <definedName name="ааа" localSheetId="0">#REF!</definedName>
    <definedName name="ааа">#REF!</definedName>
    <definedName name="аааа" localSheetId="1">#REF!</definedName>
    <definedName name="аааа">#REF!</definedName>
    <definedName name="ааааа" localSheetId="1">#REF!</definedName>
    <definedName name="ааааа">#REF!</definedName>
    <definedName name="аааааа" localSheetId="1">#REF!</definedName>
    <definedName name="аааааа">#REF!</definedName>
    <definedName name="ааааааа" localSheetId="1">#REF!</definedName>
    <definedName name="ааааааа">#REF!</definedName>
    <definedName name="аб" localSheetId="1">#REF!</definedName>
    <definedName name="аб">#REF!</definedName>
    <definedName name="Абоненты">[19]!Таблица18[Абонент]</definedName>
    <definedName name="ав" localSheetId="1">#REF!</definedName>
    <definedName name="ав" localSheetId="0">#REF!</definedName>
    <definedName name="ав">#REF!</definedName>
    <definedName name="авввввввввввввввввввв" localSheetId="1">#REF!</definedName>
    <definedName name="авввввввввввввввввввв">#REF!</definedName>
    <definedName name="авпявап" localSheetId="1">#REF!</definedName>
    <definedName name="авпявап">#REF!</definedName>
    <definedName name="авпяпав" localSheetId="1">#REF!</definedName>
    <definedName name="авпяпав">#REF!</definedName>
    <definedName name="авРВп" localSheetId="1">#REF!</definedName>
    <definedName name="авРВп">#REF!</definedName>
    <definedName name="авс" localSheetId="1">#REF!</definedName>
    <definedName name="авс" localSheetId="0">#REF!</definedName>
    <definedName name="авс">#REF!</definedName>
    <definedName name="аву" localSheetId="1">#REF!</definedName>
    <definedName name="аву" localSheetId="0">#REF!</definedName>
    <definedName name="аву">#REF!</definedName>
    <definedName name="аглвг" localSheetId="1">#REF!</definedName>
    <definedName name="аглвг">#REF!</definedName>
    <definedName name="админ" localSheetId="1">#REF!</definedName>
    <definedName name="админ">#REF!</definedName>
    <definedName name="аднг" localSheetId="1">#REF!</definedName>
    <definedName name="аднг">#REF!</definedName>
    <definedName name="адоад" localSheetId="1">#REF!</definedName>
    <definedName name="адоад">#REF!</definedName>
    <definedName name="адожд" localSheetId="1">#REF!</definedName>
    <definedName name="адожд">#REF!</definedName>
    <definedName name="ае" localSheetId="1">#REF!</definedName>
    <definedName name="ае">#REF!</definedName>
    <definedName name="акп" localSheetId="1">#REF!</definedName>
    <definedName name="акп" localSheetId="0">#REF!</definedName>
    <definedName name="акп">#REF!</definedName>
    <definedName name="АКСТ">'[20]Лист опроса'!$B$22</definedName>
    <definedName name="ало" localSheetId="1">#REF!</definedName>
    <definedName name="ало">#REF!</definedName>
    <definedName name="Алтайский_край" localSheetId="1">#REF!</definedName>
    <definedName name="Алтайский_край">#REF!</definedName>
    <definedName name="Алтайский_край_1" localSheetId="1">#REF!</definedName>
    <definedName name="Алтайский_край_1">#REF!</definedName>
    <definedName name="Амурская_область" localSheetId="1">#REF!</definedName>
    <definedName name="Амурская_область">#REF!</definedName>
    <definedName name="Амурская_область_1" localSheetId="1">#REF!</definedName>
    <definedName name="Амурская_область_1">#REF!</definedName>
    <definedName name="ангданга" localSheetId="1">#REF!</definedName>
    <definedName name="ангданга">#REF!</definedName>
    <definedName name="ангщ" localSheetId="1">#REF!</definedName>
    <definedName name="ангщ">#REF!</definedName>
    <definedName name="анд" localSheetId="1">#REF!</definedName>
    <definedName name="анд">#REF!</definedName>
    <definedName name="анол" localSheetId="1">#REF!</definedName>
    <definedName name="анол">#REF!</definedName>
    <definedName name="анрл" localSheetId="1">[3]топография!#REF!</definedName>
    <definedName name="анрл">[3]топография!#REF!</definedName>
    <definedName name="аода" localSheetId="1">#REF!</definedName>
    <definedName name="аода">#REF!</definedName>
    <definedName name="аодадо" localSheetId="1">#REF!</definedName>
    <definedName name="аодадо">#REF!</definedName>
    <definedName name="аодра" localSheetId="1">#REF!</definedName>
    <definedName name="аодра">#REF!</definedName>
    <definedName name="аол" localSheetId="1">[3]топография!#REF!</definedName>
    <definedName name="аол">[3]топография!#REF!</definedName>
    <definedName name="аолрмб">[21]Вспомогательный!$D$77</definedName>
    <definedName name="аопы" localSheetId="1">#REF!</definedName>
    <definedName name="аопы">#REF!</definedName>
    <definedName name="аопыао" localSheetId="1">#REF!</definedName>
    <definedName name="аопыао">#REF!</definedName>
    <definedName name="аоыао" localSheetId="1">#REF!</definedName>
    <definedName name="аоыао">#REF!</definedName>
    <definedName name="ап" localSheetId="1">#REF!</definedName>
    <definedName name="ап">#REF!</definedName>
    <definedName name="ап12" localSheetId="1">#REF!</definedName>
    <definedName name="ап12">#REF!</definedName>
    <definedName name="апиоварп" localSheetId="1">#REF!</definedName>
    <definedName name="апиоварп">#REF!</definedName>
    <definedName name="апоап" localSheetId="1">#REF!</definedName>
    <definedName name="апоап">#REF!</definedName>
    <definedName name="аповоп" localSheetId="1">#REF!</definedName>
    <definedName name="аповоп">#REF!</definedName>
    <definedName name="апопр" localSheetId="1">#REF!</definedName>
    <definedName name="апопр">#REF!</definedName>
    <definedName name="апорапо" localSheetId="1">#REF!</definedName>
    <definedName name="апорапо">#REF!</definedName>
    <definedName name="апотиа" localSheetId="1">#REF!</definedName>
    <definedName name="апотиа">#REF!</definedName>
    <definedName name="апоыа" localSheetId="1">#REF!</definedName>
    <definedName name="апоыа">#REF!</definedName>
    <definedName name="апоыаоп" localSheetId="1">#REF!</definedName>
    <definedName name="апоыаоп">#REF!</definedName>
    <definedName name="апоыапо" localSheetId="1">#REF!</definedName>
    <definedName name="апоыапо">#REF!</definedName>
    <definedName name="апоыоо" localSheetId="1">#REF!</definedName>
    <definedName name="апоыоо">#REF!</definedName>
    <definedName name="апр" localSheetId="1">[22]топография!#REF!</definedName>
    <definedName name="апр" localSheetId="0">[22]топография!#REF!</definedName>
    <definedName name="апр">[22]топография!#REF!</definedName>
    <definedName name="аправи" localSheetId="1">#REF!</definedName>
    <definedName name="аправи">#REF!</definedName>
    <definedName name="апрво" localSheetId="1">#REF!</definedName>
    <definedName name="апрво">#REF!</definedName>
    <definedName name="апрыа" localSheetId="1">#REF!</definedName>
    <definedName name="апрыа">#REF!</definedName>
    <definedName name="апрыапр" localSheetId="1">[3]топография!#REF!</definedName>
    <definedName name="апрыапр">[3]топография!#REF!</definedName>
    <definedName name="апыо" localSheetId="1">#REF!</definedName>
    <definedName name="апыо">#REF!</definedName>
    <definedName name="апырр" localSheetId="1">#REF!</definedName>
    <definedName name="апырр">#REF!</definedName>
    <definedName name="араера" localSheetId="1">#REF!</definedName>
    <definedName name="араера">#REF!</definedName>
    <definedName name="арбь" localSheetId="1">#REF!</definedName>
    <definedName name="арбь">#REF!</definedName>
    <definedName name="арл" localSheetId="1">#REF!</definedName>
    <definedName name="арл">#REF!</definedName>
    <definedName name="арла" localSheetId="1">[3]топография!#REF!</definedName>
    <definedName name="арла">[3]топография!#REF!</definedName>
    <definedName name="арнгоа" localSheetId="1">#REF!</definedName>
    <definedName name="арнгоа">#REF!</definedName>
    <definedName name="аро" localSheetId="1">#REF!</definedName>
    <definedName name="аро">#REF!</definedName>
    <definedName name="ародар" localSheetId="1">#REF!</definedName>
    <definedName name="ародар">#REF!</definedName>
    <definedName name="ародард" localSheetId="1">[3]топография!#REF!</definedName>
    <definedName name="ародард">[3]топография!#REF!</definedName>
    <definedName name="ародарод" localSheetId="1">#REF!</definedName>
    <definedName name="ародарод">#REF!</definedName>
    <definedName name="ародра" localSheetId="1">#REF!</definedName>
    <definedName name="ародра">#REF!</definedName>
    <definedName name="арол" localSheetId="1">#REF!</definedName>
    <definedName name="арол">#REF!</definedName>
    <definedName name="аролаол" localSheetId="1">#REF!</definedName>
    <definedName name="аролаол">#REF!</definedName>
    <definedName name="арпа" localSheetId="1">#REF!</definedName>
    <definedName name="арпа">#REF!</definedName>
    <definedName name="Архангельская_область" localSheetId="1">#REF!</definedName>
    <definedName name="Архангельская_область">#REF!</definedName>
    <definedName name="Архангельская_область_1" localSheetId="1">#REF!</definedName>
    <definedName name="Архангельская_область_1">#REF!</definedName>
    <definedName name="арьдбра" localSheetId="1">[3]топография!#REF!</definedName>
    <definedName name="арьдбра">[3]топография!#REF!</definedName>
    <definedName name="Астраханская_область" localSheetId="1">#REF!</definedName>
    <definedName name="Астраханская_область">#REF!</definedName>
    <definedName name="АСУТП" localSheetId="1">#REF!</definedName>
    <definedName name="АСУТП">#REF!</definedName>
    <definedName name="аф" localSheetId="1">[23]Сводный!#REF!</definedName>
    <definedName name="аф">[23]Сводный!#REF!</definedName>
    <definedName name="АФС" localSheetId="1">[5]топография!#REF!</definedName>
    <definedName name="АФС" localSheetId="0">[5]топография!#REF!</definedName>
    <definedName name="АФС">[5]топография!#REF!</definedName>
    <definedName name="ачпо" localSheetId="1">[10]топография!#REF!</definedName>
    <definedName name="ачпо">[10]топография!#REF!</definedName>
    <definedName name="аыв" localSheetId="1">#REF!</definedName>
    <definedName name="аыв">#REF!</definedName>
    <definedName name="аыоап" localSheetId="1">#REF!</definedName>
    <definedName name="аыоап">#REF!</definedName>
    <definedName name="аыоапо" localSheetId="1">#REF!</definedName>
    <definedName name="аыоапо">#REF!</definedName>
    <definedName name="аыопыао" localSheetId="1">#REF!</definedName>
    <definedName name="аыопыао">#REF!</definedName>
    <definedName name="аыпр" localSheetId="1">[4]топография!#REF!</definedName>
    <definedName name="аыпр">[4]топография!#REF!</definedName>
    <definedName name="аыпрыпр" localSheetId="1">#REF!</definedName>
    <definedName name="аыпрыпр">#REF!</definedName>
    <definedName name="аыыпо" localSheetId="1">[3]топография!#REF!</definedName>
    <definedName name="аыыпо">[3]топография!#REF!</definedName>
    <definedName name="б" localSheetId="1">#REF!</definedName>
    <definedName name="б">#REF!</definedName>
    <definedName name="база" localSheetId="1">#REF!</definedName>
    <definedName name="база">#REF!</definedName>
    <definedName name="_xlnm.Database" localSheetId="1">#REF!</definedName>
    <definedName name="_xlnm.Database">#REF!</definedName>
    <definedName name="базовые">#REF!</definedName>
    <definedName name="БАК2" localSheetId="1">#REF!</definedName>
    <definedName name="БАК2">#REF!</definedName>
    <definedName name="Белгородская_область" localSheetId="1">#REF!</definedName>
    <definedName name="Белгородская_область">#REF!</definedName>
    <definedName name="блр4545" localSheetId="1">#REF!</definedName>
    <definedName name="блр4545">#REF!</definedName>
    <definedName name="Богат">[24]СметаСводная!$C$8</definedName>
    <definedName name="Больш" localSheetId="1">#REF!</definedName>
    <definedName name="Больш">#REF!</definedName>
    <definedName name="бпрбь" localSheetId="1">#REF!</definedName>
    <definedName name="бпрбь">#REF!</definedName>
    <definedName name="Брянская_область" localSheetId="1">#REF!</definedName>
    <definedName name="Брянская_область">#REF!</definedName>
    <definedName name="Буровой_понтон" localSheetId="1">#REF!</definedName>
    <definedName name="Буровой_понтон">#REF!</definedName>
    <definedName name="быч">'[25]свод 2'!$A$7</definedName>
    <definedName name="бьюждж" localSheetId="1">#REF!</definedName>
    <definedName name="бьюждж">#REF!</definedName>
    <definedName name="бю.бю." localSheetId="1">#REF!</definedName>
    <definedName name="бю.бю.">#REF!</definedName>
    <definedName name="в" localSheetId="1">#REF!</definedName>
    <definedName name="в">#REF!</definedName>
    <definedName name="В5" localSheetId="1">#REF!</definedName>
    <definedName name="В5">#REF!</definedName>
    <definedName name="Ва" localSheetId="1">#REF!</definedName>
    <definedName name="Ва">#REF!</definedName>
    <definedName name="ва3" localSheetId="1">#REF!</definedName>
    <definedName name="ва3">#REF!</definedName>
    <definedName name="вав" localSheetId="1">[26]топография!#REF!</definedName>
    <definedName name="вав">[26]топография!#REF!</definedName>
    <definedName name="вава" localSheetId="1">#REF!</definedName>
    <definedName name="вава">#REF!</definedName>
    <definedName name="вавввввввввввввв" localSheetId="1">#REF!</definedName>
    <definedName name="вавввввввввввввв">#REF!</definedName>
    <definedName name="ваепкн" localSheetId="1">[10]топография!#REF!</definedName>
    <definedName name="ваепкн">[10]топография!#REF!</definedName>
    <definedName name="ВАЛ_" localSheetId="1">#REF!</definedName>
    <definedName name="ВАЛ_">#REF!</definedName>
    <definedName name="ВАЛ_1" localSheetId="1">#REF!</definedName>
    <definedName name="ВАЛ_1">#REF!</definedName>
    <definedName name="ВАЛ_4" localSheetId="1">#REF!</definedName>
    <definedName name="ВАЛ_4">#REF!</definedName>
    <definedName name="Валаам" localSheetId="1">#REF!</definedName>
    <definedName name="Валаам">#REF!</definedName>
    <definedName name="вангл" localSheetId="1">#REF!</definedName>
    <definedName name="вангл">#REF!</definedName>
    <definedName name="ванлр" localSheetId="1">#REF!</definedName>
    <definedName name="ванлр">#REF!</definedName>
    <definedName name="ванол" localSheetId="1">[4]топография!#REF!</definedName>
    <definedName name="ванол">[4]топография!#REF!</definedName>
    <definedName name="вао" localSheetId="1">#REF!</definedName>
    <definedName name="вао">#REF!</definedName>
    <definedName name="вап" localSheetId="1">#REF!</definedName>
    <definedName name="вап" localSheetId="0">#REF!</definedName>
    <definedName name="вап">#REF!</definedName>
    <definedName name="вапвя" localSheetId="1">#REF!</definedName>
    <definedName name="вапвя">#REF!</definedName>
    <definedName name="вапвярваряарарар" localSheetId="1">#REF!</definedName>
    <definedName name="вапвярваряарарар">#REF!</definedName>
    <definedName name="вапр" localSheetId="1">#REF!</definedName>
    <definedName name="вапр">#REF!</definedName>
    <definedName name="вапрв" localSheetId="1">#REF!</definedName>
    <definedName name="вапрв">#REF!</definedName>
    <definedName name="вапяп" localSheetId="1">#REF!</definedName>
    <definedName name="вапяп">#REF!</definedName>
    <definedName name="вар" localSheetId="1">#REF!</definedName>
    <definedName name="вар">#REF!</definedName>
    <definedName name="варвп" localSheetId="1">#REF!</definedName>
    <definedName name="варвп">#REF!</definedName>
    <definedName name="варо" localSheetId="1">#REF!</definedName>
    <definedName name="варо">#REF!</definedName>
    <definedName name="васывтаыоврам" localSheetId="1">#REF!</definedName>
    <definedName name="васывтаыоврам">#REF!</definedName>
    <definedName name="ВАФ" localSheetId="1">#REF!</definedName>
    <definedName name="ВАФ">#REF!</definedName>
    <definedName name="ваыцапц" localSheetId="1">#REF!</definedName>
    <definedName name="ваыцапц">#REF!</definedName>
    <definedName name="вб">'[27]ЛЧ Р'!$C$55:$H$62</definedName>
    <definedName name="ввв" localSheetId="1">#REF!</definedName>
    <definedName name="ввв" localSheetId="0">#REF!</definedName>
    <definedName name="ввв">#REF!</definedName>
    <definedName name="вввв" localSheetId="1">#REF!</definedName>
    <definedName name="вввв">#REF!</definedName>
    <definedName name="вген" localSheetId="1">#REF!</definedName>
    <definedName name="вген">#REF!</definedName>
    <definedName name="вглльа" localSheetId="1">#REF!</definedName>
    <definedName name="вглльа">#REF!</definedName>
    <definedName name="ве" localSheetId="1">#REF!</definedName>
    <definedName name="ве">#REF!</definedName>
    <definedName name="ведущий" localSheetId="1">#REF!</definedName>
    <definedName name="ведущий">#REF!</definedName>
    <definedName name="венл" localSheetId="1">#REF!</definedName>
    <definedName name="венл">#REF!</definedName>
    <definedName name="вено" localSheetId="1">#REF!</definedName>
    <definedName name="вено">#REF!</definedName>
    <definedName name="веноевн" localSheetId="1">#REF!</definedName>
    <definedName name="веноевн">#REF!</definedName>
    <definedName name="венолвенп" localSheetId="1">#REF!</definedName>
    <definedName name="венолвенп">#REF!</definedName>
    <definedName name="веноь" localSheetId="1">#REF!</definedName>
    <definedName name="веноь">#REF!</definedName>
    <definedName name="венрол" localSheetId="1">#REF!</definedName>
    <definedName name="венрол">#REF!</definedName>
    <definedName name="венш" localSheetId="1">#REF!</definedName>
    <definedName name="венш">#REF!</definedName>
    <definedName name="вео" localSheetId="1">#REF!</definedName>
    <definedName name="вео">#REF!</definedName>
    <definedName name="веше" localSheetId="1">#REF!</definedName>
    <definedName name="веше">#REF!</definedName>
    <definedName name="вика" localSheetId="1">#REF!</definedName>
    <definedName name="вика" localSheetId="0">#REF!</definedName>
    <definedName name="вика">#REF!</definedName>
    <definedName name="вирваы" localSheetId="1">#REF!</definedName>
    <definedName name="вирваы">#REF!</definedName>
    <definedName name="вкпвп" localSheetId="1">#REF!</definedName>
    <definedName name="вкпвп">#REF!</definedName>
    <definedName name="ВЛ">[28]Инд_1_16!$B$8</definedName>
    <definedName name="Владимирская_область" localSheetId="1">#REF!</definedName>
    <definedName name="Владимирская_область">#REF!</definedName>
    <definedName name="влнг" localSheetId="1">[3]топография!#REF!</definedName>
    <definedName name="влнг">[3]топография!#REF!</definedName>
    <definedName name="внеове" localSheetId="1">#REF!</definedName>
    <definedName name="внеове">#REF!</definedName>
    <definedName name="внеое" localSheetId="1">#REF!</definedName>
    <definedName name="внеое">#REF!</definedName>
    <definedName name="внлг" localSheetId="1">#REF!</definedName>
    <definedName name="внлг">#REF!</definedName>
    <definedName name="внорьп" localSheetId="1">#REF!</definedName>
    <definedName name="внорьп">#REF!</definedName>
    <definedName name="внр" localSheetId="1">#REF!</definedName>
    <definedName name="внр">#REF!</definedName>
    <definedName name="вов" localSheetId="1">#REF!</definedName>
    <definedName name="вов">#REF!</definedName>
    <definedName name="вое" localSheetId="1">#REF!</definedName>
    <definedName name="вое">#REF!</definedName>
    <definedName name="Волгоградская_область" localSheetId="1">#REF!</definedName>
    <definedName name="Волгоградская_область">#REF!</definedName>
    <definedName name="Вологодская_область" localSheetId="1">#REF!</definedName>
    <definedName name="Вологодская_область">#REF!</definedName>
    <definedName name="Вологодская_область_1" localSheetId="1">#REF!</definedName>
    <definedName name="Вологодская_область_1">#REF!</definedName>
    <definedName name="вопрв" localSheetId="1">#REF!</definedName>
    <definedName name="вопрв">#REF!</definedName>
    <definedName name="вопров" localSheetId="1">#REF!</definedName>
    <definedName name="вопров">#REF!</definedName>
    <definedName name="Воронежская_область" localSheetId="1">#REF!</definedName>
    <definedName name="Воронежская_область">#REF!</definedName>
    <definedName name="вп" localSheetId="1">#REF!</definedName>
    <definedName name="вп">#REF!</definedName>
    <definedName name="ВПА" localSheetId="1">#REF!</definedName>
    <definedName name="ВПА">#REF!</definedName>
    <definedName name="впо" localSheetId="1">#REF!</definedName>
    <definedName name="впо">#REF!</definedName>
    <definedName name="впоп" localSheetId="1">[10]топография!#REF!</definedName>
    <definedName name="впоп">[10]топография!#REF!</definedName>
    <definedName name="впор" localSheetId="1">#REF!</definedName>
    <definedName name="впор">#REF!</definedName>
    <definedName name="впр" localSheetId="1">#REF!</definedName>
    <definedName name="впр">#REF!</definedName>
    <definedName name="впрвпр" localSheetId="1">#REF!</definedName>
    <definedName name="впрвпр">#REF!</definedName>
    <definedName name="впрл" localSheetId="1">#REF!</definedName>
    <definedName name="впрл">#REF!</definedName>
    <definedName name="впрлвпр" localSheetId="1">#REF!</definedName>
    <definedName name="впрлвпр">#REF!</definedName>
    <definedName name="впрлпр" localSheetId="1">#REF!</definedName>
    <definedName name="впрлпр">#REF!</definedName>
    <definedName name="впрлрпл" localSheetId="1">#REF!</definedName>
    <definedName name="впрлрпл">#REF!</definedName>
    <definedName name="впро" localSheetId="1">#REF!</definedName>
    <definedName name="впро">#REF!</definedName>
    <definedName name="впров" localSheetId="1">#REF!</definedName>
    <definedName name="впров">#REF!</definedName>
    <definedName name="впрь" localSheetId="1">#REF!</definedName>
    <definedName name="впрь">#REF!</definedName>
    <definedName name="впрьвп" localSheetId="1">#REF!</definedName>
    <definedName name="впрьвп">#REF!</definedName>
    <definedName name="впрьрь" localSheetId="1">#REF!</definedName>
    <definedName name="впрьрь">#REF!</definedName>
    <definedName name="вр" localSheetId="1">#REF!</definedName>
    <definedName name="вр">#REF!</definedName>
    <definedName name="вравар" localSheetId="1">#REF!</definedName>
    <definedName name="вравар" localSheetId="0">#REF!</definedName>
    <definedName name="вравар">#REF!</definedName>
    <definedName name="вро" localSheetId="1">#REF!</definedName>
    <definedName name="вро">#REF!</definedName>
    <definedName name="вров" localSheetId="1">#REF!</definedName>
    <definedName name="вров">#REF!</definedName>
    <definedName name="вровап" localSheetId="1">#REF!</definedName>
    <definedName name="вровап">#REF!</definedName>
    <definedName name="врп" localSheetId="1">#REF!</definedName>
    <definedName name="врп">#REF!</definedName>
    <definedName name="врплнл" localSheetId="1">#REF!</definedName>
    <definedName name="врплнл">#REF!</definedName>
    <definedName name="врпов" localSheetId="1">#REF!</definedName>
    <definedName name="врпов">#REF!</definedName>
    <definedName name="врповор" localSheetId="1">#REF!</definedName>
    <definedName name="врповор">#REF!</definedName>
    <definedName name="врпьт" localSheetId="1">[3]топография!#REF!</definedName>
    <definedName name="врпьт">[3]топография!#REF!</definedName>
    <definedName name="врь" localSheetId="1">[10]топография!#REF!</definedName>
    <definedName name="врь">[10]топография!#REF!</definedName>
    <definedName name="врьпврь" localSheetId="1">#REF!</definedName>
    <definedName name="врьпврь">#REF!</definedName>
    <definedName name="Всего_по_смете" localSheetId="1">#REF!</definedName>
    <definedName name="Всего_по_смете">#REF!</definedName>
    <definedName name="ВсегоРучБур">[29]СмРучБур!$J$40</definedName>
    <definedName name="ВсегоШурфов" localSheetId="1">#REF!</definedName>
    <definedName name="ВсегоШурфов">#REF!</definedName>
    <definedName name="Вспомогательные_работы" localSheetId="1">#REF!</definedName>
    <definedName name="Вспомогательные_работы">#REF!</definedName>
    <definedName name="ВТ" localSheetId="1">#REF!</definedName>
    <definedName name="ВТ">#REF!</definedName>
    <definedName name="втор_кат" localSheetId="1">#REF!</definedName>
    <definedName name="втор_кат">#REF!</definedName>
    <definedName name="второй" localSheetId="1">#REF!</definedName>
    <definedName name="второй">#REF!</definedName>
    <definedName name="втратар" localSheetId="1">#REF!</definedName>
    <definedName name="втратар">#REF!</definedName>
    <definedName name="выаыва" localSheetId="1">#REF!</definedName>
    <definedName name="выаыва">#REF!</definedName>
    <definedName name="выфвы" localSheetId="1">[12]ПДР!#REF!</definedName>
    <definedName name="выфвы">[12]ПДР!#REF!</definedName>
    <definedName name="Вычислительная_техника" localSheetId="1">[18]Коэфф1.!#REF!</definedName>
    <definedName name="Вычислительная_техника">[18]Коэфф1.!#REF!</definedName>
    <definedName name="Вычислительная_техника_1" localSheetId="1">#REF!</definedName>
    <definedName name="Вычислительная_техника_1">#REF!</definedName>
    <definedName name="выы" localSheetId="1">#REF!</definedName>
    <definedName name="выы">#REF!</definedName>
    <definedName name="г" localSheetId="1">#REF!</definedName>
    <definedName name="г">#REF!</definedName>
    <definedName name="газ">'[30]свод 3'!$D$13</definedName>
    <definedName name="ГАП" localSheetId="1">#REF!</definedName>
    <definedName name="ГАП">#REF!</definedName>
    <definedName name="ГГГ" localSheetId="1">#REF!</definedName>
    <definedName name="ГГГ">#REF!</definedName>
    <definedName name="ггггггггггггггггггггггггггггггггггггггггггггггг" localSheetId="1">[9]топография!#REF!</definedName>
    <definedName name="ггггггггггггггггггггггггггггггггггггггггггггггг" localSheetId="0">[9]топография!#REF!</definedName>
    <definedName name="ггггггггггггггггггггггггггггггггггггггггггггггг">[9]топография!#REF!</definedName>
    <definedName name="гелог" localSheetId="1">#REF!</definedName>
    <definedName name="гелог" localSheetId="0">#REF!</definedName>
    <definedName name="гелог">#REF!</definedName>
    <definedName name="гео" localSheetId="1">#REF!</definedName>
    <definedName name="гео" localSheetId="0">#REF!</definedName>
    <definedName name="гео">#REF!</definedName>
    <definedName name="геог" localSheetId="1">#REF!</definedName>
    <definedName name="геог">#REF!</definedName>
    <definedName name="геодезия" localSheetId="1">#REF!</definedName>
    <definedName name="геодезия">#REF!</definedName>
    <definedName name="геол" localSheetId="1">#REF!</definedName>
    <definedName name="геол">#REF!</definedName>
    <definedName name="геол.1" localSheetId="1">#REF!</definedName>
    <definedName name="геол.1" localSheetId="0">#REF!</definedName>
    <definedName name="геол.1">#REF!</definedName>
    <definedName name="Геол_Лазаревск" localSheetId="1">[11]топография!#REF!</definedName>
    <definedName name="Геол_Лазаревск" localSheetId="0">[11]топография!#REF!</definedName>
    <definedName name="Геол_Лазаревск">[11]топография!#REF!</definedName>
    <definedName name="геол1" localSheetId="1">#REF!</definedName>
    <definedName name="геол1" localSheetId="0">#REF!</definedName>
    <definedName name="геол1">#REF!</definedName>
    <definedName name="геология" localSheetId="1">#REF!</definedName>
    <definedName name="геология">#REF!</definedName>
    <definedName name="геоф" localSheetId="1">#REF!</definedName>
    <definedName name="геоф" localSheetId="0">#REF!</definedName>
    <definedName name="геоф">#REF!</definedName>
    <definedName name="Геофиз" localSheetId="1">#REF!</definedName>
    <definedName name="Геофиз" localSheetId="0">#REF!</definedName>
    <definedName name="Геофиз">#REF!</definedName>
    <definedName name="геофизика" localSheetId="1">#REF!</definedName>
    <definedName name="геофизика" localSheetId="0">#REF!</definedName>
    <definedName name="геофизика">#REF!</definedName>
    <definedName name="Гидр" localSheetId="1">[31]топография!#REF!</definedName>
    <definedName name="Гидр">[31]топография!#REF!</definedName>
    <definedName name="Гидра" localSheetId="1">[32]топография!#REF!</definedName>
    <definedName name="Гидра" localSheetId="0">[32]топография!#REF!</definedName>
    <definedName name="Гидра">[32]топография!#REF!</definedName>
    <definedName name="Гидро" localSheetId="1">[32]топография!#REF!</definedName>
    <definedName name="Гидро" localSheetId="0">[32]топография!#REF!</definedName>
    <definedName name="Гидро">[32]топография!#REF!</definedName>
    <definedName name="гидро1" localSheetId="1">#REF!</definedName>
    <definedName name="гидро1" localSheetId="0">#REF!</definedName>
    <definedName name="гидро1">#REF!</definedName>
    <definedName name="гидрол" localSheetId="1">#REF!</definedName>
    <definedName name="гидрол" localSheetId="0">#REF!</definedName>
    <definedName name="гидрол">#REF!</definedName>
    <definedName name="Гидролог" localSheetId="1">#REF!</definedName>
    <definedName name="Гидролог" localSheetId="0">#REF!</definedName>
    <definedName name="Гидролог">#REF!</definedName>
    <definedName name="Гидрология_7.03.08" localSheetId="1">[10]топография!#REF!</definedName>
    <definedName name="Гидрология_7.03.08" localSheetId="0">[10]топография!#REF!</definedName>
    <definedName name="Гидрология_7.03.08">[10]топография!#REF!</definedName>
    <definedName name="ГИП" localSheetId="1">#REF!</definedName>
    <definedName name="ГИП" localSheetId="0">#REF!</definedName>
    <definedName name="ГИП">#REF!</definedName>
    <definedName name="гк">[33]СметаСводная!$H$2</definedName>
    <definedName name="глрп" localSheetId="1">#REF!</definedName>
    <definedName name="глрп">#REF!</definedName>
    <definedName name="гном" localSheetId="1">#REF!</definedName>
    <definedName name="гном">#REF!</definedName>
    <definedName name="го">[34]сводная!$E$9</definedName>
    <definedName name="говно" localSheetId="1">#REF!</definedName>
    <definedName name="говно">#REF!</definedName>
    <definedName name="гор" localSheetId="1">#REF!</definedName>
    <definedName name="гор">#REF!</definedName>
    <definedName name="гос" localSheetId="1">#REF!</definedName>
    <definedName name="гос">#REF!</definedName>
    <definedName name="гпдш" localSheetId="1">#REF!</definedName>
    <definedName name="гпдш">#REF!</definedName>
    <definedName name="гпшд" localSheetId="1">#REF!</definedName>
    <definedName name="гпшд">#REF!</definedName>
    <definedName name="график" localSheetId="1">#REF!</definedName>
    <definedName name="график">#REF!</definedName>
    <definedName name="гш" localSheetId="1">#REF!</definedName>
    <definedName name="гш">#REF!</definedName>
    <definedName name="гшд" localSheetId="1">#REF!</definedName>
    <definedName name="гшд">#REF!</definedName>
    <definedName name="гшн" localSheetId="1">#REF!</definedName>
    <definedName name="гшн">#REF!</definedName>
    <definedName name="гшпшщ" localSheetId="1">[35]топография!#REF!</definedName>
    <definedName name="гшпшщ">[35]топография!#REF!</definedName>
    <definedName name="гшшг">NA()</definedName>
    <definedName name="гшщ" localSheetId="1">#REF!</definedName>
    <definedName name="гшщ">#REF!</definedName>
    <definedName name="Д" localSheetId="1">#REF!</definedName>
    <definedName name="Д">#REF!</definedName>
    <definedName name="д1" localSheetId="1">#REF!</definedName>
    <definedName name="д1">#REF!</definedName>
    <definedName name="д10" localSheetId="1">#REF!</definedName>
    <definedName name="д10">#REF!</definedName>
    <definedName name="д2" localSheetId="1">#REF!</definedName>
    <definedName name="д2">#REF!</definedName>
    <definedName name="д3" localSheetId="1">#REF!</definedName>
    <definedName name="д3">#REF!</definedName>
    <definedName name="д4" localSheetId="1">#REF!</definedName>
    <definedName name="д4">#REF!</definedName>
    <definedName name="д5" localSheetId="1">#REF!</definedName>
    <definedName name="д5">#REF!</definedName>
    <definedName name="д6" localSheetId="1">#REF!</definedName>
    <definedName name="д6">#REF!</definedName>
    <definedName name="д7" localSheetId="1">#REF!</definedName>
    <definedName name="д7">#REF!</definedName>
    <definedName name="д8" localSheetId="1">#REF!</definedName>
    <definedName name="д8">#REF!</definedName>
    <definedName name="д9" localSheetId="1">#REF!</definedName>
    <definedName name="д9">#REF!</definedName>
    <definedName name="дан" localSheetId="1">#REF!</definedName>
    <definedName name="дан">#REF!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>#REF!</definedName>
    <definedName name="дд" localSheetId="1">[36]Смета!#REF!</definedName>
    <definedName name="дд" localSheetId="0">[36]Смета!#REF!</definedName>
    <definedName name="дд">[36]Смета!#REF!</definedName>
    <definedName name="ддд" localSheetId="1">#REF!</definedName>
    <definedName name="ддд">#REF!</definedName>
    <definedName name="ддддд" localSheetId="1">#REF!</definedName>
    <definedName name="ддддд" localSheetId="0">#REF!</definedName>
    <definedName name="ддддд">#REF!</definedName>
    <definedName name="десятый" localSheetId="1">#REF!</definedName>
    <definedName name="десятый">#REF!</definedName>
    <definedName name="Дефлятор" localSheetId="1">#REF!</definedName>
    <definedName name="Дефлятор" localSheetId="0">#REF!</definedName>
    <definedName name="Дефлятор">#REF!</definedName>
    <definedName name="дж">[21]Вспомогательный!$D$36</definedName>
    <definedName name="дж1">[21]Вспомогательный!$D$38</definedName>
    <definedName name="джож" localSheetId="1">'[16]Пример расчета'!#REF!</definedName>
    <definedName name="джож">'[16]Пример расчета'!#REF!</definedName>
    <definedName name="диапазон" localSheetId="1">#REF!</definedName>
    <definedName name="диапазон">#REF!</definedName>
    <definedName name="дир">[37]СметаСводная!$C$11</definedName>
    <definedName name="Диск" localSheetId="1">#REF!</definedName>
    <definedName name="Диск">#REF!</definedName>
    <definedName name="длдл" localSheetId="1">#REF!</definedName>
    <definedName name="длдл">#REF!</definedName>
    <definedName name="Длинна_границы" localSheetId="1">#REF!</definedName>
    <definedName name="Длинна_границы" localSheetId="0">#REF!</definedName>
    <definedName name="Длинна_границы">#REF!</definedName>
    <definedName name="Длинна_трассы" localSheetId="1">#REF!</definedName>
    <definedName name="Длинна_трассы" localSheetId="0">#REF!</definedName>
    <definedName name="Длинна_трассы">#REF!</definedName>
    <definedName name="ДЛО" localSheetId="1">#REF!</definedName>
    <definedName name="ДЛО">#REF!</definedName>
    <definedName name="длозщшзщдлжб" localSheetId="1">#REF!</definedName>
    <definedName name="длозщшзщдлжб">#REF!</definedName>
    <definedName name="длолдолд" localSheetId="1">#REF!</definedName>
    <definedName name="длолдолд">#REF!</definedName>
    <definedName name="длощшл" localSheetId="1">#REF!</definedName>
    <definedName name="длощшл">#REF!</definedName>
    <definedName name="Дн_ставка" localSheetId="1">#REF!</definedName>
    <definedName name="Дн_ставка">#REF!</definedName>
    <definedName name="дна" localSheetId="1">#REF!</definedName>
    <definedName name="дна">#REF!</definedName>
    <definedName name="док">'[38]сводная (2)'!$D$8</definedName>
    <definedName name="Должность">'[39]Прямые расходы'!$C$10:$C$97</definedName>
    <definedName name="ДОЛЛАР" localSheetId="1">#REF!</definedName>
    <definedName name="ДОЛЛАР">#REF!</definedName>
    <definedName name="доорп" localSheetId="1">#REF!</definedName>
    <definedName name="доорп">#REF!</definedName>
    <definedName name="Доп._оборудование" localSheetId="1">[18]Коэфф1.!#REF!</definedName>
    <definedName name="Доп._оборудование">[18]Коэфф1.!#REF!</definedName>
    <definedName name="Доп._оборудование_1" localSheetId="1">#REF!</definedName>
    <definedName name="Доп._оборудование_1">#REF!</definedName>
    <definedName name="Доп_оборуд" localSheetId="1">#REF!</definedName>
    <definedName name="Доп_оборуд">#REF!</definedName>
    <definedName name="допдшгед" localSheetId="1">#REF!</definedName>
    <definedName name="допдшгед">#REF!</definedName>
    <definedName name="Дорога" localSheetId="1">[18]Шкаф!#REF!</definedName>
    <definedName name="Дорога">[18]Шкаф!#REF!</definedName>
    <definedName name="Дорога_1" localSheetId="1">#REF!</definedName>
    <definedName name="Дорога_1">#REF!</definedName>
    <definedName name="дп" localSheetId="1">#REF!</definedName>
    <definedName name="дп">#REF!</definedName>
    <definedName name="др" localSheetId="1">#REF!</definedName>
    <definedName name="др">#REF!</definedName>
    <definedName name="ДСК" localSheetId="1">[10]топография!#REF!</definedName>
    <definedName name="ДСК" localSheetId="0">[10]топография!#REF!</definedName>
    <definedName name="ДСК">[10]топография!#REF!</definedName>
    <definedName name="ДСК_14" localSheetId="1">[10]топография!#REF!</definedName>
    <definedName name="ДСК_14">[10]топография!#REF!</definedName>
    <definedName name="дск_15" localSheetId="1">[10]топография!#REF!</definedName>
    <definedName name="дск_15">[10]топография!#REF!</definedName>
    <definedName name="дск1" localSheetId="1">[40]топография!#REF!</definedName>
    <definedName name="дск1">[40]топография!#REF!</definedName>
    <definedName name="дтс">'[41]СметаСводная Рыб'!$C$13</definedName>
    <definedName name="дщшю" localSheetId="1">#REF!</definedName>
    <definedName name="дщшю">#REF!</definedName>
    <definedName name="дэ" localSheetId="1">#REF!</definedName>
    <definedName name="дэ">#REF!</definedName>
    <definedName name="е" localSheetId="1">#REF!</definedName>
    <definedName name="е">#REF!</definedName>
    <definedName name="евнл" localSheetId="1">#REF!</definedName>
    <definedName name="евнл">#REF!</definedName>
    <definedName name="евнлен" localSheetId="1">#REF!</definedName>
    <definedName name="евнлен">#REF!</definedName>
    <definedName name="ЕВР">[42]Поставка!$H$13</definedName>
    <definedName name="Еврейская_автономная_область" localSheetId="1">#REF!</definedName>
    <definedName name="Еврейская_автономная_область">#REF!</definedName>
    <definedName name="Еврейская_автономная_область_1" localSheetId="1">#REF!</definedName>
    <definedName name="Еврейская_автономная_область_1">#REF!</definedName>
    <definedName name="еврор" localSheetId="1">#REF!</definedName>
    <definedName name="еврор">#REF!</definedName>
    <definedName name="еврь" localSheetId="1">#REF!</definedName>
    <definedName name="еврь">#REF!</definedName>
    <definedName name="Единица1" localSheetId="1">#REF!</definedName>
    <definedName name="Единица1">#REF!</definedName>
    <definedName name="Единица10" localSheetId="1">#REF!</definedName>
    <definedName name="Единица10">#REF!</definedName>
    <definedName name="Единица11" localSheetId="1">#REF!</definedName>
    <definedName name="Единица11">#REF!</definedName>
    <definedName name="Единица12" localSheetId="1">#REF!</definedName>
    <definedName name="Единица12">#REF!</definedName>
    <definedName name="Единица13" localSheetId="1">#REF!</definedName>
    <definedName name="Единица13">#REF!</definedName>
    <definedName name="Единица14" localSheetId="1">#REF!</definedName>
    <definedName name="Единица14">#REF!</definedName>
    <definedName name="Единица15" localSheetId="1">#REF!</definedName>
    <definedName name="Единица15">#REF!</definedName>
    <definedName name="Единица16" localSheetId="1">#REF!</definedName>
    <definedName name="Единица16">#REF!</definedName>
    <definedName name="Единица17" localSheetId="1">#REF!</definedName>
    <definedName name="Единица17">#REF!</definedName>
    <definedName name="Единица18" localSheetId="1">#REF!</definedName>
    <definedName name="Единица18">#REF!</definedName>
    <definedName name="Единица19" localSheetId="1">#REF!</definedName>
    <definedName name="Единица19">#REF!</definedName>
    <definedName name="Единица2" localSheetId="1">#REF!</definedName>
    <definedName name="Единица2">#REF!</definedName>
    <definedName name="Единица20" localSheetId="1">#REF!</definedName>
    <definedName name="Единица20">#REF!</definedName>
    <definedName name="Единица21" localSheetId="1">#REF!</definedName>
    <definedName name="Единица21">#REF!</definedName>
    <definedName name="Единица22" localSheetId="1">#REF!</definedName>
    <definedName name="Единица22">#REF!</definedName>
    <definedName name="Единица23" localSheetId="1">#REF!</definedName>
    <definedName name="Единица23">#REF!</definedName>
    <definedName name="Единица24" localSheetId="1">#REF!</definedName>
    <definedName name="Единица24">#REF!</definedName>
    <definedName name="Единица25" localSheetId="1">#REF!</definedName>
    <definedName name="Единица25">#REF!</definedName>
    <definedName name="Единица26" localSheetId="1">#REF!</definedName>
    <definedName name="Единица26">#REF!</definedName>
    <definedName name="Единица27" localSheetId="1">#REF!</definedName>
    <definedName name="Единица27">#REF!</definedName>
    <definedName name="Единица28" localSheetId="1">#REF!</definedName>
    <definedName name="Единица28">#REF!</definedName>
    <definedName name="Единица29" localSheetId="1">#REF!</definedName>
    <definedName name="Единица29">#REF!</definedName>
    <definedName name="Единица3" localSheetId="1">#REF!</definedName>
    <definedName name="Единица3">#REF!</definedName>
    <definedName name="Единица30" localSheetId="1">#REF!</definedName>
    <definedName name="Единица30">#REF!</definedName>
    <definedName name="Единица31" localSheetId="1">#REF!</definedName>
    <definedName name="Единица31">#REF!</definedName>
    <definedName name="Единица32" localSheetId="1">#REF!</definedName>
    <definedName name="Единица32">#REF!</definedName>
    <definedName name="Единица33" localSheetId="1">#REF!</definedName>
    <definedName name="Единица33">#REF!</definedName>
    <definedName name="Единица34" localSheetId="1">#REF!</definedName>
    <definedName name="Единица34">#REF!</definedName>
    <definedName name="Единица35" localSheetId="1">#REF!</definedName>
    <definedName name="Единица35">#REF!</definedName>
    <definedName name="Единица36" localSheetId="1">#REF!</definedName>
    <definedName name="Единица36">#REF!</definedName>
    <definedName name="Единица37" localSheetId="1">#REF!</definedName>
    <definedName name="Единица37">#REF!</definedName>
    <definedName name="Единица38" localSheetId="1">#REF!</definedName>
    <definedName name="Единица38">#REF!</definedName>
    <definedName name="Единица39" localSheetId="1">#REF!</definedName>
    <definedName name="Единица39">#REF!</definedName>
    <definedName name="Единица4" localSheetId="1">#REF!</definedName>
    <definedName name="Единица4">#REF!</definedName>
    <definedName name="Единица40" localSheetId="1">#REF!</definedName>
    <definedName name="Единица40">#REF!</definedName>
    <definedName name="Единица41" localSheetId="1">#REF!</definedName>
    <definedName name="Единица41">#REF!</definedName>
    <definedName name="Единица42" localSheetId="1">#REF!</definedName>
    <definedName name="Единица42">#REF!</definedName>
    <definedName name="Единица43" localSheetId="1">#REF!</definedName>
    <definedName name="Единица43">#REF!</definedName>
    <definedName name="Единица44" localSheetId="1">#REF!</definedName>
    <definedName name="Единица44">#REF!</definedName>
    <definedName name="Единица45" localSheetId="1">#REF!</definedName>
    <definedName name="Единица45">#REF!</definedName>
    <definedName name="Единица46" localSheetId="1">#REF!</definedName>
    <definedName name="Единица46">#REF!</definedName>
    <definedName name="Единица47" localSheetId="1">#REF!</definedName>
    <definedName name="Единица47">#REF!</definedName>
    <definedName name="Единица48" localSheetId="1">#REF!</definedName>
    <definedName name="Единица48">#REF!</definedName>
    <definedName name="Единица49" localSheetId="1">#REF!</definedName>
    <definedName name="Единица49">#REF!</definedName>
    <definedName name="Единица5" localSheetId="1">#REF!</definedName>
    <definedName name="Единица5">#REF!</definedName>
    <definedName name="Единица50" localSheetId="1">#REF!</definedName>
    <definedName name="Единица50">#REF!</definedName>
    <definedName name="Единица51" localSheetId="1">#REF!</definedName>
    <definedName name="Единица51">#REF!</definedName>
    <definedName name="Единица52" localSheetId="1">#REF!</definedName>
    <definedName name="Единица52">#REF!</definedName>
    <definedName name="Единица53" localSheetId="1">#REF!</definedName>
    <definedName name="Единица53">#REF!</definedName>
    <definedName name="Единица54" localSheetId="1">#REF!</definedName>
    <definedName name="Единица54">#REF!</definedName>
    <definedName name="Единица55" localSheetId="1">#REF!</definedName>
    <definedName name="Единица55">#REF!</definedName>
    <definedName name="Единица56" localSheetId="1">#REF!</definedName>
    <definedName name="Единица56">#REF!</definedName>
    <definedName name="Единица57" localSheetId="1">#REF!</definedName>
    <definedName name="Единица57">#REF!</definedName>
    <definedName name="Единица58" localSheetId="1">#REF!</definedName>
    <definedName name="Единица58">#REF!</definedName>
    <definedName name="Единица59" localSheetId="1">#REF!</definedName>
    <definedName name="Единица59">#REF!</definedName>
    <definedName name="Единица6" localSheetId="1">#REF!</definedName>
    <definedName name="Единица6">#REF!</definedName>
    <definedName name="Единица60" localSheetId="1">#REF!</definedName>
    <definedName name="Единица60">#REF!</definedName>
    <definedName name="Единица7" localSheetId="1">#REF!</definedName>
    <definedName name="Единица7">#REF!</definedName>
    <definedName name="Единица8" localSheetId="1">#REF!</definedName>
    <definedName name="Единица8">#REF!</definedName>
    <definedName name="Единица9" localSheetId="1">#REF!</definedName>
    <definedName name="Единица9">#REF!</definedName>
    <definedName name="ен" localSheetId="1">#REF!</definedName>
    <definedName name="ен">#REF!</definedName>
    <definedName name="енвлпр" localSheetId="1">#REF!</definedName>
    <definedName name="енвлпр">#REF!</definedName>
    <definedName name="енг" localSheetId="1">#REF!</definedName>
    <definedName name="енг">#REF!</definedName>
    <definedName name="енк" localSheetId="1">#REF!</definedName>
    <definedName name="енк">#REF!</definedName>
    <definedName name="енлопр" localSheetId="1">#REF!</definedName>
    <definedName name="енлопр">#REF!</definedName>
    <definedName name="ено" localSheetId="1">#REF!</definedName>
    <definedName name="ено">#REF!</definedName>
    <definedName name="еное" localSheetId="1">#REF!</definedName>
    <definedName name="еное">#REF!</definedName>
    <definedName name="еноу" localSheetId="1">#REF!</definedName>
    <definedName name="еноу">#REF!</definedName>
    <definedName name="еншге" localSheetId="1">#REF!</definedName>
    <definedName name="еншге">#REF!</definedName>
    <definedName name="еншоеп" localSheetId="1">#REF!</definedName>
    <definedName name="еншоеп">#REF!</definedName>
    <definedName name="ео" localSheetId="1">#REF!</definedName>
    <definedName name="ео">#REF!</definedName>
    <definedName name="еов" localSheetId="1">#REF!</definedName>
    <definedName name="еов">#REF!</definedName>
    <definedName name="ер" localSheetId="1">#REF!</definedName>
    <definedName name="ер">#REF!</definedName>
    <definedName name="еуг" localSheetId="1">#REF!</definedName>
    <definedName name="еуг">#REF!</definedName>
    <definedName name="ешеп" localSheetId="1">#REF!</definedName>
    <definedName name="ешеп">#REF!</definedName>
    <definedName name="ешлпе" localSheetId="1">#REF!</definedName>
    <definedName name="ешлпе">#REF!</definedName>
    <definedName name="еыкг" localSheetId="1">[3]топография!#REF!</definedName>
    <definedName name="еыкг">[3]топография!#REF!</definedName>
    <definedName name="жджд" localSheetId="1">#REF!</definedName>
    <definedName name="жджд">#REF!</definedName>
    <definedName name="ждл" localSheetId="1">#REF!</definedName>
    <definedName name="ждл">#REF!</definedName>
    <definedName name="жж">[21]Вспомогательный!$D$80</definedName>
    <definedName name="жжж" localSheetId="1">#REF!</definedName>
    <definedName name="жжж" localSheetId="0">#REF!</definedName>
    <definedName name="жжж">#REF!</definedName>
    <definedName name="жпф" localSheetId="1">#REF!</definedName>
    <definedName name="жпф" localSheetId="0">#REF!</definedName>
    <definedName name="жпф">#REF!</definedName>
    <definedName name="Зависимые" localSheetId="1">#REF!</definedName>
    <definedName name="Зависимые">#REF!</definedName>
    <definedName name="ЗаказДолжность">[43]ОбмОбслЗемОд!$B$67</definedName>
    <definedName name="ЗаказИмя">[43]ОбмОбслЗемОд!$C$69</definedName>
    <definedName name="Заказчик" localSheetId="1">#REF!</definedName>
    <definedName name="Заказчик" localSheetId="0">#REF!</definedName>
    <definedName name="Заказчик">#REF!</definedName>
    <definedName name="Зел">'[44]Смета сводная (список)'!$D$6</definedName>
    <definedName name="зжшщз" localSheetId="1">[45]топография!#REF!</definedName>
    <definedName name="зжшщз">[45]топография!#REF!</definedName>
    <definedName name="ЗИП_Всего" localSheetId="1">'[18]Прайс лист'!#REF!</definedName>
    <definedName name="ЗИП_Всего">'[18]Прайс лист'!#REF!</definedName>
    <definedName name="ЗИП_Всего_1" localSheetId="1">#REF!</definedName>
    <definedName name="ЗИП_Всего_1">#REF!</definedName>
    <definedName name="зит">'[46]СВОДКА '!$E$8</definedName>
    <definedName name="зощр" localSheetId="1">#REF!</definedName>
    <definedName name="зощр">#REF!</definedName>
    <definedName name="зщщз" localSheetId="1">[5]топография!#REF!</definedName>
    <definedName name="зщщз">[5]топография!#REF!</definedName>
    <definedName name="ЗЮзя" localSheetId="1">#REF!</definedName>
    <definedName name="ЗЮзя">#REF!</definedName>
    <definedName name="Ивановская_область" localSheetId="1">#REF!</definedName>
    <definedName name="Ивановская_область">#REF!</definedName>
    <definedName name="ивпт" localSheetId="1">#REF!</definedName>
    <definedName name="ивпт">#REF!</definedName>
    <definedName name="ии" localSheetId="1">#REF!</definedName>
    <definedName name="ии">#REF!</definedName>
    <definedName name="ик" localSheetId="1">#REF!</definedName>
    <definedName name="ик" localSheetId="0">#REF!</definedName>
    <definedName name="ик">#REF!</definedName>
    <definedName name="имми" localSheetId="1">[3]топография!#REF!</definedName>
    <definedName name="имми">[3]топография!#REF!</definedName>
    <definedName name="имт" localSheetId="1">#REF!</definedName>
    <definedName name="имт">#REF!</definedName>
    <definedName name="Инвестор" localSheetId="1">#REF!</definedName>
    <definedName name="Инвестор">#REF!</definedName>
    <definedName name="Инд" localSheetId="1">#REF!</definedName>
    <definedName name="Инд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1">#REF!</definedName>
    <definedName name="Индекс_ЛН_объекта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>#REF!</definedName>
    <definedName name="инфл" localSheetId="1">#REF!</definedName>
    <definedName name="инфл">#REF!</definedName>
    <definedName name="иолд" localSheetId="1">#REF!</definedName>
    <definedName name="иолд">#REF!</definedName>
    <definedName name="иошль" localSheetId="1">#REF!</definedName>
    <definedName name="иошль">#REF!</definedName>
    <definedName name="ип" localSheetId="1">#REF!</definedName>
    <definedName name="ип">#REF!</definedName>
    <definedName name="ипрвар" localSheetId="1">#REF!</definedName>
    <definedName name="ипрвар">#REF!</definedName>
    <definedName name="ИПусто" localSheetId="1">#REF!</definedName>
    <definedName name="ИПусто" localSheetId="0">#REF!</definedName>
    <definedName name="ИПусто">#REF!</definedName>
    <definedName name="Иркутская_область" localSheetId="1">#REF!</definedName>
    <definedName name="Иркутская_область">#REF!</definedName>
    <definedName name="Иркутская_область_1" localSheetId="1">#REF!</definedName>
    <definedName name="Иркутская_область_1">#REF!</definedName>
    <definedName name="ис">'[47]См 1 наруж.водопровод'!$D$6</definedName>
    <definedName name="ИС__И.Максимов" localSheetId="1">#REF!</definedName>
    <definedName name="ИС__И.Максимов">#REF!</definedName>
    <definedName name="Исходныеданные">[48]Список!$E$12:$BZ$790</definedName>
    <definedName name="итог" localSheetId="1">#REF!</definedName>
    <definedName name="итог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1">'[49]Переменные и константы'!#REF!</definedName>
    <definedName name="Итого_ЗПМ_в_базисных_ценах">'[49]Переменные и константы'!#REF!</definedName>
    <definedName name="Итого_ЗПМ_в_базисных_ценах_с_учетом_к_тов" localSheetId="1">'[49]Переменные и константы'!#REF!</definedName>
    <definedName name="Итого_ЗПМ_в_базисных_ценах_с_учетом_к_тов">'[49]Переменные и константы'!#REF!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1">'[49]Переменные и константы'!#REF!</definedName>
    <definedName name="Итого_материалы_в_базисных_ценах">'[49]Переменные и константы'!#REF!</definedName>
    <definedName name="Итого_материалы_в_базисных_ценах_с_учетом_к_тов" localSheetId="1">'[49]Переменные и константы'!#REF!</definedName>
    <definedName name="Итого_материалы_в_базисных_ценах_с_учетом_к_тов">'[49]Переменные и константы'!#REF!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1">'[49]Переменные и константы'!#REF!</definedName>
    <definedName name="Итого_машины_и_механизмы_в_базисных_ценах">'[49]Переменные и константы'!#REF!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'[49]Переменные и константы'!#REF!</definedName>
    <definedName name="Итого_НР_в_базисных_ценах">'[49]Переменные и константы'!#REF!</definedName>
    <definedName name="Итого_НР_по_акту_в_базисных_ценах" localSheetId="1">'[49]Переменные и константы'!#REF!</definedName>
    <definedName name="Итого_НР_по_акту_в_базисных_ценах">'[49]Переменные и константы'!#REF!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1">#REF!</definedName>
    <definedName name="Итого_ОЗП">#REF!</definedName>
    <definedName name="Итого_ОЗП_в_базисных_ценах" localSheetId="1">'[49]Переменные и константы'!#REF!</definedName>
    <definedName name="Итого_ОЗП_в_базисных_ценах">'[49]Переменные и константы'!#REF!</definedName>
    <definedName name="Итого_ОЗП_в_базисных_ценах_с_учетом_к_тов" localSheetId="1">'[49]Переменные и константы'!#REF!</definedName>
    <definedName name="Итого_ОЗП_в_базисных_ценах_с_учетом_к_тов">'[49]Переменные и константы'!#REF!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1">#REF!</definedName>
    <definedName name="Итого_ПЗ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1">'[49]Переменные и константы'!#REF!</definedName>
    <definedName name="Итого_ПЗ_в_базисных_ценах_с_учетом_к_тов">'[49]Переменные и константы'!#REF!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по_разделу_V" localSheetId="1">#REF!</definedName>
    <definedName name="Итого_по_разделу_V">#REF!</definedName>
    <definedName name="Итого_по_смете" localSheetId="1">#REF!</definedName>
    <definedName name="Итого_по_смете">#REF!</definedName>
    <definedName name="Итого_СП_в_базисных_ценах" localSheetId="1">'[49]Переменные и константы'!#REF!</definedName>
    <definedName name="Итого_СП_в_базисных_ценах">'[49]Переменные и константы'!#REF!</definedName>
    <definedName name="Итого_СП_по_акту_в_базисных_ценах" localSheetId="1">'[49]Переменные и константы'!#REF!</definedName>
    <definedName name="Итого_СП_по_акту_в_базисных_ценах">'[49]Переменные и константы'!#REF!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1">'[49]Переменные и константы'!#REF!</definedName>
    <definedName name="Итого_ФОТ_в_базисных_ценах">'[49]Переменные и константы'!#REF!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1">'[49]Переменные и константы'!#REF!</definedName>
    <definedName name="Итого_ЭММ_в_базисных_ценах_с_учетом_к_тов">'[49]Переменные и константы'!#REF!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ть" localSheetId="1">#REF!</definedName>
    <definedName name="ить" localSheetId="0">#REF!</definedName>
    <definedName name="ить">#REF!</definedName>
    <definedName name="итьоиьб" localSheetId="1">#REF!</definedName>
    <definedName name="итьоиьб">#REF!</definedName>
    <definedName name="й" localSheetId="1">#REF!</definedName>
    <definedName name="й">#REF!</definedName>
    <definedName name="йцйу3йк" localSheetId="1">#REF!</definedName>
    <definedName name="йцйу3йк" localSheetId="0">#REF!</definedName>
    <definedName name="йцйу3йк">#REF!</definedName>
    <definedName name="йцйц">NA()</definedName>
    <definedName name="йцу" localSheetId="1">#REF!</definedName>
    <definedName name="йцу" localSheetId="0">#REF!</definedName>
    <definedName name="йцу">#REF!</definedName>
    <definedName name="К" localSheetId="1">#REF!</definedName>
    <definedName name="К">#REF!</definedName>
    <definedName name="к_ЗПМ" localSheetId="1">#REF!</definedName>
    <definedName name="к_ЗПМ">#REF!</definedName>
    <definedName name="к_МАТ" localSheetId="1">#REF!</definedName>
    <definedName name="к_МАТ">#REF!</definedName>
    <definedName name="к_ОЗП" localSheetId="1">#REF!</definedName>
    <definedName name="к_ОЗП">#REF!</definedName>
    <definedName name="к_ПЗ" localSheetId="1">#REF!</definedName>
    <definedName name="к_ПЗ">#REF!</definedName>
    <definedName name="к_ЭМ" localSheetId="1">#REF!</definedName>
    <definedName name="к_ЭМ">#REF!</definedName>
    <definedName name="к1" localSheetId="1">#REF!</definedName>
    <definedName name="к1">#REF!</definedName>
    <definedName name="к10" localSheetId="1">#REF!</definedName>
    <definedName name="к10">#REF!</definedName>
    <definedName name="к101" localSheetId="1">#REF!</definedName>
    <definedName name="к101">#REF!</definedName>
    <definedName name="К105" localSheetId="1">#REF!</definedName>
    <definedName name="К105">#REF!</definedName>
    <definedName name="к11" localSheetId="1">#REF!</definedName>
    <definedName name="к11">#REF!</definedName>
    <definedName name="к12" localSheetId="1">#REF!</definedName>
    <definedName name="к12">#REF!</definedName>
    <definedName name="к13" localSheetId="1">#REF!</definedName>
    <definedName name="к13">#REF!</definedName>
    <definedName name="к14" localSheetId="1">#REF!</definedName>
    <definedName name="к14">#REF!</definedName>
    <definedName name="к15" localSheetId="1">#REF!</definedName>
    <definedName name="к15">#REF!</definedName>
    <definedName name="к16" localSheetId="1">#REF!</definedName>
    <definedName name="к16">#REF!</definedName>
    <definedName name="к17" localSheetId="1">#REF!</definedName>
    <definedName name="к17">#REF!</definedName>
    <definedName name="к18" localSheetId="1">#REF!</definedName>
    <definedName name="к18">#REF!</definedName>
    <definedName name="к19" localSheetId="1">#REF!</definedName>
    <definedName name="к19">#REF!</definedName>
    <definedName name="к2" localSheetId="1">#REF!</definedName>
    <definedName name="к2">#REF!</definedName>
    <definedName name="к20" localSheetId="1">#REF!</definedName>
    <definedName name="к20">#REF!</definedName>
    <definedName name="к21" localSheetId="1">#REF!</definedName>
    <definedName name="к21">#REF!</definedName>
    <definedName name="к22" localSheetId="1">#REF!</definedName>
    <definedName name="к22">#REF!</definedName>
    <definedName name="к23" localSheetId="1">#REF!</definedName>
    <definedName name="к23">#REF!</definedName>
    <definedName name="к231" localSheetId="1">#REF!</definedName>
    <definedName name="к231">#REF!</definedName>
    <definedName name="к24" localSheetId="1">#REF!</definedName>
    <definedName name="к24">#REF!</definedName>
    <definedName name="к25" localSheetId="1">#REF!</definedName>
    <definedName name="к25">#REF!</definedName>
    <definedName name="к26" localSheetId="1">#REF!</definedName>
    <definedName name="к26">#REF!</definedName>
    <definedName name="к27" localSheetId="1">#REF!</definedName>
    <definedName name="к27">#REF!</definedName>
    <definedName name="к28" localSheetId="1">#REF!</definedName>
    <definedName name="к28">#REF!</definedName>
    <definedName name="к29" localSheetId="1">#REF!</definedName>
    <definedName name="к29">#REF!</definedName>
    <definedName name="к2п" localSheetId="1">#REF!</definedName>
    <definedName name="к2п">#REF!</definedName>
    <definedName name="к3" localSheetId="1">#REF!</definedName>
    <definedName name="к3">#REF!</definedName>
    <definedName name="к30" localSheetId="1">#REF!</definedName>
    <definedName name="к30">#REF!</definedName>
    <definedName name="к3п" localSheetId="1">#REF!</definedName>
    <definedName name="к3п">#REF!</definedName>
    <definedName name="к5" localSheetId="1">#REF!</definedName>
    <definedName name="к5">#REF!</definedName>
    <definedName name="к6" localSheetId="1">#REF!</definedName>
    <definedName name="к6">#REF!</definedName>
    <definedName name="к7" localSheetId="1">#REF!</definedName>
    <definedName name="к7">#REF!</definedName>
    <definedName name="к8" localSheetId="1">#REF!</definedName>
    <definedName name="к8">#REF!</definedName>
    <definedName name="к9" localSheetId="1">#REF!</definedName>
    <definedName name="к9">#REF!</definedName>
    <definedName name="Кабардино_Балкарская_Республика" localSheetId="1">#REF!</definedName>
    <definedName name="Кабардино_Балкарская_Республика">#REF!</definedName>
    <definedName name="Кабели" localSheetId="1">[18]Коэфф1.!#REF!</definedName>
    <definedName name="Кабели">[18]Коэфф1.!#REF!</definedName>
    <definedName name="Кабели_1" localSheetId="1">#REF!</definedName>
    <definedName name="Кабели_1">#REF!</definedName>
    <definedName name="кабель" localSheetId="1">#REF!</definedName>
    <definedName name="кабель">#REF!</definedName>
    <definedName name="кака" localSheetId="1">#REF!</definedName>
    <definedName name="кака" localSheetId="0">#REF!</definedName>
    <definedName name="кака">#REF!</definedName>
    <definedName name="Калининградская_область" localSheetId="1">#REF!</definedName>
    <definedName name="Калининградская_область">#REF!</definedName>
    <definedName name="калплан" localSheetId="1">#REF!</definedName>
    <definedName name="калплан" localSheetId="0">#REF!</definedName>
    <definedName name="калплан">#REF!</definedName>
    <definedName name="Калужская_область" localSheetId="1">#REF!</definedName>
    <definedName name="Калужская_область">#REF!</definedName>
    <definedName name="Камеральных" localSheetId="1">#REF!</definedName>
    <definedName name="Камеральных">#REF!</definedName>
    <definedName name="Камчатская_область" localSheetId="1">#REF!</definedName>
    <definedName name="Камчатская_область">#REF!</definedName>
    <definedName name="Камчатская_область_1" localSheetId="1">#REF!</definedName>
    <definedName name="Камчатская_область_1">#REF!</definedName>
    <definedName name="Карачаево_Черкесская_Республика" localSheetId="1">#REF!</definedName>
    <definedName name="Карачаево_Черкесская_Республика">#REF!</definedName>
    <definedName name="КАТ1" localSheetId="1">#REF!</definedName>
    <definedName name="КАТ1" localSheetId="0">#REF!</definedName>
    <definedName name="КАТ1">#REF!</definedName>
    <definedName name="Категория_сложности" localSheetId="1">#REF!</definedName>
    <definedName name="Категория_сложности" localSheetId="0">#REF!</definedName>
    <definedName name="Категория_сложности">#REF!</definedName>
    <definedName name="катя" localSheetId="1">#REF!</definedName>
    <definedName name="катя" localSheetId="0">#REF!</definedName>
    <definedName name="катя">#REF!</definedName>
    <definedName name="КВАРТАЛ">[50]Индексы!$A$2:$A$11</definedName>
    <definedName name="кгкг" localSheetId="1">#REF!</definedName>
    <definedName name="кгкг" localSheetId="0">#REF!</definedName>
    <definedName name="кгкг">#REF!</definedName>
    <definedName name="кеке" localSheetId="1">#REF!</definedName>
    <definedName name="кеке" localSheetId="0">#REF!</definedName>
    <definedName name="кеке">#REF!</definedName>
    <definedName name="Кемеровская_область" localSheetId="1">#REF!</definedName>
    <definedName name="Кемеровская_область">#REF!</definedName>
    <definedName name="Кемеровская_область_1" localSheetId="1">#REF!</definedName>
    <definedName name="Кемеровская_область_1">#REF!</definedName>
    <definedName name="кенрке" localSheetId="1">#REF!</definedName>
    <definedName name="кенрке">#REF!</definedName>
    <definedName name="кенроолтьб" localSheetId="1">#REF!</definedName>
    <definedName name="кенроолтьб" localSheetId="0">#REF!</definedName>
    <definedName name="кенроолтьб">#REF!</definedName>
    <definedName name="кергк" localSheetId="1">#REF!</definedName>
    <definedName name="кергк">#REF!</definedName>
    <definedName name="керл" localSheetId="1">#REF!</definedName>
    <definedName name="керл">#REF!</definedName>
    <definedName name="КИП" localSheetId="1">#REF!</definedName>
    <definedName name="КИП">#REF!</definedName>
    <definedName name="КИПиавтом" localSheetId="1">#REF!</definedName>
    <definedName name="КИПиавтом">#REF!</definedName>
    <definedName name="Кировская_область" localSheetId="1">#REF!</definedName>
    <definedName name="Кировская_область">#REF!</definedName>
    <definedName name="Кировская_область_1" localSheetId="1">#REF!</definedName>
    <definedName name="Кировская_область_1">#REF!</definedName>
    <definedName name="ккее" localSheetId="1">#REF!</definedName>
    <definedName name="ккее">#REF!</definedName>
    <definedName name="ккк" localSheetId="1">#REF!</definedName>
    <definedName name="ккк" localSheetId="0">#REF!</definedName>
    <definedName name="ккк">#REF!</definedName>
    <definedName name="КЛ">[28]Инд_1_16!$B$6</definedName>
    <definedName name="кмцамцупмуцимпы" localSheetId="1">[51]топография!#REF!</definedName>
    <definedName name="кмцамцупмуцимпы">[51]топография!#REF!</definedName>
    <definedName name="кн" localSheetId="1">[3]топография!#REF!</definedName>
    <definedName name="кн">[3]топография!#REF!</definedName>
    <definedName name="кнгоре" localSheetId="1">#REF!</definedName>
    <definedName name="кнгоре">#REF!</definedName>
    <definedName name="книга" localSheetId="1">#REF!</definedName>
    <definedName name="книга" localSheetId="0">#REF!</definedName>
    <definedName name="книга">#REF!</definedName>
    <definedName name="Кобщ" localSheetId="1">#REF!</definedName>
    <definedName name="Кобщ">#REF!</definedName>
    <definedName name="КОД" localSheetId="1">#REF!</definedName>
    <definedName name="КОД">#REF!</definedName>
    <definedName name="кол" localSheetId="1">#REF!</definedName>
    <definedName name="кол">#REF!</definedName>
    <definedName name="Количество_землепользователей" localSheetId="1">#REF!</definedName>
    <definedName name="Количество_землепользователей" localSheetId="0">#REF!</definedName>
    <definedName name="Количество_землепользователей">#REF!</definedName>
    <definedName name="Количество_контуров" localSheetId="1">#REF!</definedName>
    <definedName name="Количество_контуров" localSheetId="0">#REF!</definedName>
    <definedName name="Количество_контуров">#REF!</definedName>
    <definedName name="Количество_культур" localSheetId="1">#REF!</definedName>
    <definedName name="Количество_культур" localSheetId="0">#REF!</definedName>
    <definedName name="Количество_культур">#REF!</definedName>
    <definedName name="Количество_листов">'[52]Титульный лист'!$K$4</definedName>
    <definedName name="Количество_планшетов" localSheetId="1">#REF!</definedName>
    <definedName name="Количество_планшетов" localSheetId="0">#REF!</definedName>
    <definedName name="Количество_планшетов">#REF!</definedName>
    <definedName name="Количество_предприятий" localSheetId="1">#REF!</definedName>
    <definedName name="Количество_предприятий" localSheetId="0">#REF!</definedName>
    <definedName name="Количество_предприятий">#REF!</definedName>
    <definedName name="Количество_согласований" localSheetId="1">#REF!</definedName>
    <definedName name="Количество_согласований" localSheetId="0">#REF!</definedName>
    <definedName name="Количество_согласований">#REF!</definedName>
    <definedName name="Колп">'[53]СметаСводная Колпино'!$C$5</definedName>
    <definedName name="ком" localSheetId="1">[54]топография!#REF!</definedName>
    <definedName name="ком">[54]топография!#REF!</definedName>
    <definedName name="ком." localSheetId="1">#REF!</definedName>
    <definedName name="ком.">#REF!</definedName>
    <definedName name="Командировочные_расходы" localSheetId="1">#REF!</definedName>
    <definedName name="Командировочные_расходы" localSheetId="0">#REF!</definedName>
    <definedName name="Командировочные_расходы">#REF!</definedName>
    <definedName name="конкурс" localSheetId="1">#REF!</definedName>
    <definedName name="конкурс">#REF!</definedName>
    <definedName name="КонПериода">[55]Реестр!$Y$4:$Y$16</definedName>
    <definedName name="Контрагент">[56]списки!$A$2:$A$40</definedName>
    <definedName name="Контроллер" localSheetId="1">[18]Коэфф1.!#REF!</definedName>
    <definedName name="Контроллер">[18]Коэфф1.!#REF!</definedName>
    <definedName name="Контроллер_1" localSheetId="1">#REF!</definedName>
    <definedName name="Контроллер_1">#REF!</definedName>
    <definedName name="кор" localSheetId="1">#REF!</definedName>
    <definedName name="кор">#REF!</definedName>
    <definedName name="кореал" localSheetId="1">#REF!</definedName>
    <definedName name="кореал">#REF!</definedName>
    <definedName name="Корнеева" localSheetId="1">#REF!</definedName>
    <definedName name="Корнеева" localSheetId="0">#REF!</definedName>
    <definedName name="Корнеева">#REF!</definedName>
    <definedName name="Костромская_область" localSheetId="1">#REF!</definedName>
    <definedName name="Костромская_область">#REF!</definedName>
    <definedName name="КОЭФ" localSheetId="1">[57]Показатели!#REF!</definedName>
    <definedName name="КОЭФ">[57]Показатели!#REF!</definedName>
    <definedName name="КОЭФ4">[50]Показатели!$B$124:$B$127</definedName>
    <definedName name="КоэфБезПоля" localSheetId="1">#REF!</definedName>
    <definedName name="КоэфБезПоля">#REF!</definedName>
    <definedName name="КоэфГорЗак" localSheetId="1">#REF!</definedName>
    <definedName name="КоэфГорЗак">#REF!</definedName>
    <definedName name="КоэфГорЗаказ">[43]ОбмОбслЗемОд!$E$29</definedName>
    <definedName name="КоэфУдорожания">[43]ОбмОбслЗемОд!$E$28</definedName>
    <definedName name="КОЭФФ" localSheetId="1">[57]Показатели!#REF!</definedName>
    <definedName name="КОЭФФ">[57]Показатели!#REF!</definedName>
    <definedName name="КОЭФФ1">[50]Показатели!$A$72:$A$76</definedName>
    <definedName name="КОЭФФ2" localSheetId="1">[57]Показатели!#REF!,[57]Показатели!#REF!,[57]Показатели!#REF!</definedName>
    <definedName name="КОЭФФ2">[57]Показатели!#REF!,[57]Показатели!#REF!,[57]Показатели!#REF!</definedName>
    <definedName name="Коэффициент" localSheetId="1">#REF!</definedName>
    <definedName name="Коэффициент" localSheetId="0">#REF!</definedName>
    <definedName name="Коэффициент">#REF!</definedName>
    <definedName name="кп" localSheetId="1">#REF!</definedName>
    <definedName name="кп">#REF!</definedName>
    <definedName name="Кра">[58]СметаСводная!$E$6</definedName>
    <definedName name="крас" localSheetId="1">#REF!</definedName>
    <definedName name="крас">#REF!</definedName>
    <definedName name="Краснодарский_край" localSheetId="1">#REF!</definedName>
    <definedName name="Краснодарский_край">#REF!</definedName>
    <definedName name="Красноярский_край" localSheetId="1">#REF!</definedName>
    <definedName name="Красноярский_край">#REF!</definedName>
    <definedName name="Красноярский_край_1" localSheetId="1">#REF!</definedName>
    <definedName name="Красноярский_край_1">#REF!</definedName>
    <definedName name="Крек">'[20]Лист опроса'!$B$17</definedName>
    <definedName name="_xlnm.Criteria" localSheetId="1">#REF!</definedName>
    <definedName name="_xlnm.Criteria">#REF!</definedName>
    <definedName name="Крп">'[20]Лист опроса'!$B$19</definedName>
    <definedName name="куку" localSheetId="1">#REF!</definedName>
    <definedName name="куку" localSheetId="0">#REF!</definedName>
    <definedName name="куку">#REF!</definedName>
    <definedName name="Курганская_область" localSheetId="1">#REF!</definedName>
    <definedName name="Курганская_область">#REF!</definedName>
    <definedName name="Курганская_область_1" localSheetId="1">#REF!</definedName>
    <definedName name="Курганская_область_1">#REF!</definedName>
    <definedName name="курс" localSheetId="1">#REF!</definedName>
    <definedName name="курс">#REF!</definedName>
    <definedName name="Курс_1" localSheetId="1">#REF!</definedName>
    <definedName name="Курс_1">#REF!</definedName>
    <definedName name="курс_дол" localSheetId="1">#REF!</definedName>
    <definedName name="курс_дол">#REF!</definedName>
    <definedName name="Курс_доллара">'[59]Курс доллара'!$A$2</definedName>
    <definedName name="Курс_доллара_США" localSheetId="1">#REF!</definedName>
    <definedName name="Курс_доллара_США">#REF!</definedName>
    <definedName name="курс1" localSheetId="1">#REF!</definedName>
    <definedName name="курс1">#REF!</definedName>
    <definedName name="Курская_область" localSheetId="1">#REF!</definedName>
    <definedName name="Курская_область">#REF!</definedName>
    <definedName name="кшн" localSheetId="1">#REF!</definedName>
    <definedName name="кшн">#REF!</definedName>
    <definedName name="Кэл">'[20]Лист опроса'!$B$20</definedName>
    <definedName name="Л" localSheetId="1">#REF!</definedName>
    <definedName name="Л">#REF!</definedName>
    <definedName name="ЛабМашБур" localSheetId="1">[43]СмМашБур!#REF!</definedName>
    <definedName name="ЛабМашБур">[43]СмМашБур!#REF!</definedName>
    <definedName name="лаборатория" localSheetId="1">#REF!</definedName>
    <definedName name="лаборатория">#REF!</definedName>
    <definedName name="ЛабШурфов" localSheetId="1">#REF!</definedName>
    <definedName name="ЛабШурфов">#REF!</definedName>
    <definedName name="лв" localSheetId="1">#REF!</definedName>
    <definedName name="лв">#REF!</definedName>
    <definedName name="лвнг" localSheetId="1">#REF!</definedName>
    <definedName name="лвнг">#REF!</definedName>
    <definedName name="лдллл" localSheetId="1">#REF!</definedName>
    <definedName name="лдллл">#REF!</definedName>
    <definedName name="ЛенЗина">'[60]КП Лен-Зина'!$B$11</definedName>
    <definedName name="ленин" localSheetId="1">#REF!</definedName>
    <definedName name="ленин">#REF!</definedName>
    <definedName name="Ленинградская_область" localSheetId="1">#REF!</definedName>
    <definedName name="Ленинградская_область">#REF!</definedName>
    <definedName name="лес">'[61]сводная лес угвэ'!$D$8</definedName>
    <definedName name="Липецкая_область" localSheetId="1">#REF!</definedName>
    <definedName name="Липецкая_область">#REF!</definedName>
    <definedName name="лист" localSheetId="1" hidden="1">#REF!</definedName>
    <definedName name="лист" localSheetId="0" hidden="1">#REF!</definedName>
    <definedName name="лист" hidden="1">#REF!</definedName>
    <definedName name="Лист_1" localSheetId="1">#REF!</definedName>
    <definedName name="Лист_1">#REF!</definedName>
    <definedName name="Лист1" localSheetId="1">#REF!</definedName>
    <definedName name="Лист1">#REF!</definedName>
    <definedName name="Лифты" localSheetId="1">#REF!</definedName>
    <definedName name="Лифты">#REF!</definedName>
    <definedName name="лкон" localSheetId="1">#REF!</definedName>
    <definedName name="лкон">#REF!</definedName>
    <definedName name="лл" localSheetId="1">#REF!</definedName>
    <definedName name="лл" localSheetId="0">#REF!</definedName>
    <definedName name="лл">#REF!</definedName>
    <definedName name="ллддд" localSheetId="1">#REF!</definedName>
    <definedName name="ллддд">#REF!</definedName>
    <definedName name="ллдж" localSheetId="1">#REF!</definedName>
    <definedName name="ллдж" localSheetId="0">#REF!</definedName>
    <definedName name="ллдж">#REF!</definedName>
    <definedName name="ллл" localSheetId="1">#REF!</definedName>
    <definedName name="ллл">#REF!</definedName>
    <definedName name="лн" localSheetId="1">#REF!</definedName>
    <definedName name="лн">#REF!</definedName>
    <definedName name="лнвг" localSheetId="1">#REF!</definedName>
    <definedName name="лнвг">#REF!</definedName>
    <definedName name="лнгва" localSheetId="1">#REF!</definedName>
    <definedName name="лнгва">#REF!</definedName>
    <definedName name="ло" localSheetId="1">#REF!</definedName>
    <definedName name="ло" localSheetId="0">#REF!</definedName>
    <definedName name="ло">#REF!</definedName>
    <definedName name="ловпр" localSheetId="1">#REF!</definedName>
    <definedName name="ловпр">#REF!</definedName>
    <definedName name="логалгнеелн" localSheetId="1">#REF!</definedName>
    <definedName name="логалгнеелн">#REF!</definedName>
    <definedName name="лодло" localSheetId="1">#REF!</definedName>
    <definedName name="лодло">#REF!</definedName>
    <definedName name="лодол" localSheetId="1">#REF!</definedName>
    <definedName name="лодол">#REF!</definedName>
    <definedName name="лол" localSheetId="1">#REF!</definedName>
    <definedName name="лол" localSheetId="0">#REF!</definedName>
    <definedName name="лол">#REF!</definedName>
    <definedName name="лорщшгошщлдбжд" localSheetId="1">#REF!</definedName>
    <definedName name="лорщшгошщлдбжд">#REF!</definedName>
    <definedName name="лпрра" localSheetId="1">#REF!</definedName>
    <definedName name="лпрра">#REF!</definedName>
    <definedName name="лрал" localSheetId="1">#REF!</definedName>
    <definedName name="лрал">#REF!</definedName>
    <definedName name="лрлд" localSheetId="1">#REF!</definedName>
    <definedName name="лрлд">#REF!</definedName>
    <definedName name="лрр" localSheetId="1">#REF!</definedName>
    <definedName name="лрр">#REF!</definedName>
    <definedName name="льолшош" localSheetId="1">#REF!</definedName>
    <definedName name="льолшош">#REF!</definedName>
    <definedName name="люлдюб" localSheetId="1">[62]Смета!#REF!</definedName>
    <definedName name="люлдюб">[62]Смета!#REF!</definedName>
    <definedName name="м" localSheetId="1">#REF!</definedName>
    <definedName name="м">#REF!</definedName>
    <definedName name="Магаданская_область" localSheetId="1">#REF!</definedName>
    <definedName name="Магаданская_область">#REF!</definedName>
    <definedName name="Магаданская_область_1" localSheetId="1">#REF!</definedName>
    <definedName name="Магаданская_область_1">#REF!</definedName>
    <definedName name="Мак">[63]сводная!$D$7</definedName>
    <definedName name="МАРЖА" localSheetId="1">#REF!</definedName>
    <definedName name="МАРЖА">#REF!</definedName>
    <definedName name="Месяцы" localSheetId="1">#REF!</definedName>
    <definedName name="Месяцы">#REF!</definedName>
    <definedName name="Месяцы2" localSheetId="1">#REF!</definedName>
    <definedName name="Месяцы2">#REF!</definedName>
    <definedName name="Месяцы3" localSheetId="1">#REF!</definedName>
    <definedName name="Месяцы3">#REF!</definedName>
    <definedName name="мж1">'[64]СметаСводная 1 оч'!$D$6</definedName>
    <definedName name="МИ_Т" localSheetId="1">#REF!</definedName>
    <definedName name="МИ_Т">#REF!</definedName>
    <definedName name="МИА5" localSheetId="1">#REF!</definedName>
    <definedName name="МИА5">#REF!</definedName>
    <definedName name="мил">{0,"овz";1,"z";2,"аz";5,"овz"}</definedName>
    <definedName name="мин" localSheetId="1">#REF!</definedName>
    <definedName name="мин">#REF!</definedName>
    <definedName name="Министерство_транспорта__связи_и_автомобильных_дорог_Самарской_области" localSheetId="1">#REF!</definedName>
    <definedName name="Министерство_транспорта__связи_и_автомобильных_дорог_Самарской_области">#REF!</definedName>
    <definedName name="мись" localSheetId="1">#REF!</definedName>
    <definedName name="мись">#REF!</definedName>
    <definedName name="мит" localSheetId="1">#REF!</definedName>
    <definedName name="мит" localSheetId="0">#REF!</definedName>
    <definedName name="мит">#REF!</definedName>
    <definedName name="мичм">[65]сводная!$D$7</definedName>
    <definedName name="мм" localSheetId="1">#REF!</definedName>
    <definedName name="мм">#REF!</definedName>
    <definedName name="МММММММММ" localSheetId="1">#REF!</definedName>
    <definedName name="МММММММММ" localSheetId="0">#REF!</definedName>
    <definedName name="МММММММММ">#REF!</definedName>
    <definedName name="мн" localSheetId="1">#REF!</definedName>
    <definedName name="мн">#REF!</definedName>
    <definedName name="мойка" localSheetId="1">#REF!</definedName>
    <definedName name="мойка">#REF!</definedName>
    <definedName name="Монтаж" localSheetId="1">#REF!</definedName>
    <definedName name="Монтаж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1">'[49]Переменные и константы'!#REF!</definedName>
    <definedName name="Монтажные_работы_в_текущих_ценах">'[49]Переменные и константы'!#REF!</definedName>
    <definedName name="Монтажные_работы_в_текущих_ценах_по_ресурсному_расчету" localSheetId="1">'[49]Переменные и константы'!#REF!</definedName>
    <definedName name="Монтажные_работы_в_текущих_ценах_по_ресурсному_расчету">'[49]Переменные и константы'!#REF!</definedName>
    <definedName name="Монтажные_работы_в_текущих_ценах_после_применения_индексов" localSheetId="1">'[49]Переменные и константы'!#REF!</definedName>
    <definedName name="Монтажные_работы_в_текущих_ценах_после_применения_индексов">'[49]Переменные и константы'!#REF!</definedName>
    <definedName name="Московская_область" localSheetId="1">#REF!</definedName>
    <definedName name="Московская_область">#REF!</definedName>
    <definedName name="мотаж2" localSheetId="1">#REF!</definedName>
    <definedName name="мотаж2">#REF!</definedName>
    <definedName name="мпртмит" localSheetId="1">#REF!</definedName>
    <definedName name="мпртмит">#REF!</definedName>
    <definedName name="мтч" localSheetId="1">#REF!</definedName>
    <definedName name="мтч">#REF!</definedName>
    <definedName name="мтьюп" localSheetId="1">#REF!</definedName>
    <definedName name="мтьюп">#REF!</definedName>
    <definedName name="муж">'[66]СметаСводная П'!$E$6</definedName>
    <definedName name="Мурманская_область" localSheetId="1">#REF!</definedName>
    <definedName name="Мурманская_область">#REF!</definedName>
    <definedName name="Мурманская_область_1" localSheetId="1">#REF!</definedName>
    <definedName name="Мурманская_область_1">#REF!</definedName>
    <definedName name="нагдл" localSheetId="1">[3]топография!#REF!</definedName>
    <definedName name="нагдл">[3]топография!#REF!</definedName>
    <definedName name="над" localSheetId="1">#REF!</definedName>
    <definedName name="над">#REF!</definedName>
    <definedName name="наз">'[67]СВОДКА развязка 1'!$E$8</definedName>
    <definedName name="назв">'[68]2. См2 инв'!$F$6</definedName>
    <definedName name="Название_проекта" localSheetId="1">#REF!</definedName>
    <definedName name="Название_проекта" localSheetId="0">#REF!</definedName>
    <definedName name="Название_проекта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 localSheetId="1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[69]свод!$A$7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>#REF!</definedName>
    <definedName name="накладные" localSheetId="1">#REF!</definedName>
    <definedName name="накладные">#REF!</definedName>
    <definedName name="науки" localSheetId="1">#REF!</definedName>
    <definedName name="науки">#REF!</definedName>
    <definedName name="НачПериода">[55]Реестр!$X$4:$X$16</definedName>
    <definedName name="нвле" localSheetId="1">#REF!</definedName>
    <definedName name="нвле">#REF!</definedName>
    <definedName name="нгагл" localSheetId="1">#REF!</definedName>
    <definedName name="нгагл">#REF!</definedName>
    <definedName name="нго" localSheetId="1">#REF!</definedName>
    <definedName name="нго">#REF!</definedName>
    <definedName name="нгоа" localSheetId="1">#REF!</definedName>
    <definedName name="нгоа">#REF!</definedName>
    <definedName name="нгпнрап" localSheetId="1">#REF!</definedName>
    <definedName name="нгпнрап">#REF!</definedName>
    <definedName name="НДС" localSheetId="1">#REF!</definedName>
    <definedName name="НДС">#REF!</definedName>
    <definedName name="нево" localSheetId="1">#REF!</definedName>
    <definedName name="нево">#REF!</definedName>
    <definedName name="нен" localSheetId="1">#REF!</definedName>
    <definedName name="нен">#REF!</definedName>
    <definedName name="неоукено" localSheetId="1">[70]топография!#REF!</definedName>
    <definedName name="неоукено">[70]топография!#REF!</definedName>
    <definedName name="нер" localSheetId="1">#REF!</definedName>
    <definedName name="нер">#REF!</definedName>
    <definedName name="нес2">'[71]9 глава'!$B$11:$G$50</definedName>
    <definedName name="неуо" localSheetId="1">#REF!</definedName>
    <definedName name="неуо">#REF!</definedName>
    <definedName name="Нижегородская_область" localSheetId="1">#REF!</definedName>
    <definedName name="Нижегородская_область">#REF!</definedName>
    <definedName name="нии" localSheetId="1">#REF!</definedName>
    <definedName name="нии">#REF!</definedName>
    <definedName name="НК">'[72]См 1 наруж.водопровод'!$D$6</definedName>
    <definedName name="но" localSheetId="1">#REF!</definedName>
    <definedName name="но">#REF!</definedName>
    <definedName name="Новгородская_область" localSheetId="1">#REF!</definedName>
    <definedName name="Новгородская_область">#REF!</definedName>
    <definedName name="Новосибирская_область" localSheetId="1">#REF!</definedName>
    <definedName name="Новосибирская_область">#REF!</definedName>
    <definedName name="Новосибирская_область_1" localSheetId="1">#REF!</definedName>
    <definedName name="Новосибирская_область_1">#REF!</definedName>
    <definedName name="новый" localSheetId="1">#REF!</definedName>
    <definedName name="новый">#REF!</definedName>
    <definedName name="ногуео" localSheetId="1">#REF!</definedName>
    <definedName name="ногуео">#REF!</definedName>
    <definedName name="Номер_договора" localSheetId="1">#REF!</definedName>
    <definedName name="Номер_договора" localSheetId="0">#REF!</definedName>
    <definedName name="Номер_договора">#REF!</definedName>
    <definedName name="Номер_Сметы">'[52]Титульный лист'!$D$25</definedName>
    <definedName name="НомерДоговора">[43]ОбмОбслЗемОд!$F$2</definedName>
    <definedName name="Норм_трудоемкость_механизаторов_по_смете_с_учетом_к_тов" localSheetId="1">'[49]Переменные и константы'!#REF!</definedName>
    <definedName name="Норм_трудоемкость_механизаторов_по_смете_с_учетом_к_тов">'[49]Переменные и константы'!#REF!</definedName>
    <definedName name="Норм_трудоемкость_осн_рабочих_по_смете_с_учетом_к_тов" localSheetId="1">'[49]Переменные и константы'!#REF!</definedName>
    <definedName name="Норм_трудоемкость_осн_рабочих_по_смете_с_учетом_к_тов">'[49]Переменные и константы'!#REF!</definedName>
    <definedName name="Нормативная_трудоемкость_механизаторов_по_смете" localSheetId="1">'[49]Переменные и константы'!#REF!</definedName>
    <definedName name="Нормативная_трудоемкость_механизаторов_по_смете">'[49]Переменные и константы'!#REF!</definedName>
    <definedName name="Нормативная_трудоемкость_основных_рабочих_по_смете" localSheetId="1">'[49]Переменные и константы'!#REF!</definedName>
    <definedName name="Нормативная_трудоемкость_основных_рабочих_по_смете">'[49]Переменные и константы'!#REF!</definedName>
    <definedName name="нр" localSheetId="1">граж</definedName>
    <definedName name="нр">граж</definedName>
    <definedName name="Нсапк">'[20]Лист опроса'!$B$34</definedName>
    <definedName name="Нсстр">'[20]Лист опроса'!$B$32</definedName>
    <definedName name="о" localSheetId="1">#REF!</definedName>
    <definedName name="о" localSheetId="0">#REF!</definedName>
    <definedName name="о">#REF!</definedName>
    <definedName name="оа" localSheetId="1">[3]топография!#REF!</definedName>
    <definedName name="оа">[3]топография!#REF!</definedName>
    <definedName name="об" localSheetId="1">#REF!</definedName>
    <definedName name="об">#REF!</definedName>
    <definedName name="обл">'[73]Смета сводная (список)'!$E$6</definedName>
    <definedName name="_xlnm.Print_Area" localSheetId="0">тек.ц.!$A$1:$H$78</definedName>
    <definedName name="_xlnm.Print_Area">#REF!</definedName>
    <definedName name="Область_печати_ИМ" localSheetId="1">#REF!</definedName>
    <definedName name="Область_печати_ИМ">#REF!</definedName>
    <definedName name="оборудование">'[74]Исходные данные'!$C:$C</definedName>
    <definedName name="Оборудование_в_базисных_ценах" localSheetId="1">#REF!</definedName>
    <definedName name="Оборудование_в_базисных_ценах">#REF!</definedName>
    <definedName name="Оборудование_в_текущих_ценах" localSheetId="1">'[49]Переменные и константы'!#REF!</definedName>
    <definedName name="Оборудование_в_текущих_ценах">'[49]Переменные и константы'!#REF!</definedName>
    <definedName name="Оборудование_в_текущих_ценах_по_ресурсному_расчету" localSheetId="1">'[49]Переменные и константы'!#REF!</definedName>
    <definedName name="Оборудование_в_текущих_ценах_по_ресурсному_расчету">'[49]Переменные и константы'!#REF!</definedName>
    <definedName name="Оборудование_в_текущих_ценах_после_применения_индексов" localSheetId="1">'[49]Переменные и константы'!#REF!</definedName>
    <definedName name="Оборудование_в_текущих_ценах_после_применения_индексов">'[49]Переменные и константы'!#REF!</definedName>
    <definedName name="Обоснование_поправки" localSheetId="1">#REF!</definedName>
    <definedName name="Обоснование_поправки">#REF!</definedName>
    <definedName name="ОБЪЕКТ">[75]сводная!$D$7</definedName>
    <definedName name="ОбъектАдрес">[43]ОбмОбслЗемОд!$A$4</definedName>
    <definedName name="Объекты">'[76]Список объектов'!$B$6:$C$101</definedName>
    <definedName name="объем">#N/A</definedName>
    <definedName name="объем___0" localSheetId="1">#REF!</definedName>
    <definedName name="объем___0" localSheetId="0">#REF!</definedName>
    <definedName name="объем___0">#REF!</definedName>
    <definedName name="объем___0___0" localSheetId="1">#REF!</definedName>
    <definedName name="объем___0___0" localSheetId="0">#REF!</definedName>
    <definedName name="объем___0___0">#REF!</definedName>
    <definedName name="объем___0___0___0" localSheetId="1">#REF!</definedName>
    <definedName name="объем___0___0___0" localSheetId="0">#REF!</definedName>
    <definedName name="объем___0___0___0">#REF!</definedName>
    <definedName name="объем___0___0___0___0" localSheetId="1">#REF!</definedName>
    <definedName name="объем___0___0___0___0" localSheetId="0">#REF!</definedName>
    <definedName name="объем___0___0___0___0">#REF!</definedName>
    <definedName name="объем___0___0___2" localSheetId="1">#REF!</definedName>
    <definedName name="объем___0___0___2" localSheetId="0">#REF!</definedName>
    <definedName name="объем___0___0___2">#REF!</definedName>
    <definedName name="объем___0___0___3" localSheetId="1">#REF!</definedName>
    <definedName name="объем___0___0___3" localSheetId="0">#REF!</definedName>
    <definedName name="объем___0___0___3">#REF!</definedName>
    <definedName name="объем___0___0___4" localSheetId="1">#REF!</definedName>
    <definedName name="объем___0___0___4" localSheetId="0">#REF!</definedName>
    <definedName name="объем___0___0___4">#REF!</definedName>
    <definedName name="объем___0___1" localSheetId="1">#REF!</definedName>
    <definedName name="объем___0___1" localSheetId="0">#REF!</definedName>
    <definedName name="объем___0___1">#REF!</definedName>
    <definedName name="объем___0___10" localSheetId="1">#REF!</definedName>
    <definedName name="объем___0___10" localSheetId="0">#REF!</definedName>
    <definedName name="объем___0___10">#REF!</definedName>
    <definedName name="объем___0___12" localSheetId="1">#REF!</definedName>
    <definedName name="объем___0___12" localSheetId="0">#REF!</definedName>
    <definedName name="объем___0___12">#REF!</definedName>
    <definedName name="объем___0___2" localSheetId="1">#REF!</definedName>
    <definedName name="объем___0___2" localSheetId="0">#REF!</definedName>
    <definedName name="объем___0___2">#REF!</definedName>
    <definedName name="объем___0___2___0" localSheetId="1">#REF!</definedName>
    <definedName name="объем___0___2___0" localSheetId="0">#REF!</definedName>
    <definedName name="объем___0___2___0">#REF!</definedName>
    <definedName name="объем___0___3" localSheetId="1">#REF!</definedName>
    <definedName name="объем___0___3" localSheetId="0">#REF!</definedName>
    <definedName name="объем___0___3">#REF!</definedName>
    <definedName name="объем___0___4" localSheetId="1">#REF!</definedName>
    <definedName name="объем___0___4" localSheetId="0">#REF!</definedName>
    <definedName name="объем___0___4">#REF!</definedName>
    <definedName name="объем___0___5" localSheetId="1">#REF!</definedName>
    <definedName name="объем___0___5" localSheetId="0">#REF!</definedName>
    <definedName name="объем___0___5">#REF!</definedName>
    <definedName name="объем___0___6" localSheetId="1">#REF!</definedName>
    <definedName name="объем___0___6" localSheetId="0">#REF!</definedName>
    <definedName name="объем___0___6">#REF!</definedName>
    <definedName name="объем___0___8" localSheetId="1">#REF!</definedName>
    <definedName name="объем___0___8" localSheetId="0">#REF!</definedName>
    <definedName name="объем___0___8">#REF!</definedName>
    <definedName name="объем___1" localSheetId="1">#REF!</definedName>
    <definedName name="объем___1" localSheetId="0">#REF!</definedName>
    <definedName name="объем___1">#REF!</definedName>
    <definedName name="объем___1___0" localSheetId="1">#REF!</definedName>
    <definedName name="объем___1___0" localSheetId="0">#REF!</definedName>
    <definedName name="объем___1___0">#REF!</definedName>
    <definedName name="объем___10" localSheetId="1">#REF!</definedName>
    <definedName name="объем___10" localSheetId="0">#REF!</definedName>
    <definedName name="объем___10">#REF!</definedName>
    <definedName name="объем___10___0">NA()</definedName>
    <definedName name="объем___10___0___0" localSheetId="1">#REF!</definedName>
    <definedName name="объем___10___0___0" localSheetId="0">#REF!</definedName>
    <definedName name="объем___10___0___0">#REF!</definedName>
    <definedName name="объем___10___1" localSheetId="1">#REF!</definedName>
    <definedName name="объем___10___1" localSheetId="0">#REF!</definedName>
    <definedName name="объем___10___1">#REF!</definedName>
    <definedName name="объем___10___10" localSheetId="1">#REF!</definedName>
    <definedName name="объем___10___10" localSheetId="0">#REF!</definedName>
    <definedName name="объем___10___10">#REF!</definedName>
    <definedName name="объем___10___12" localSheetId="1">#REF!</definedName>
    <definedName name="объем___10___12" localSheetId="0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 localSheetId="1">#REF!</definedName>
    <definedName name="объем___11" localSheetId="0">#REF!</definedName>
    <definedName name="объем___11">#REF!</definedName>
    <definedName name="объем___11___0">NA()</definedName>
    <definedName name="объем___11___10" localSheetId="1">#REF!</definedName>
    <definedName name="объем___11___10" localSheetId="0">#REF!</definedName>
    <definedName name="объем___11___10">#REF!</definedName>
    <definedName name="объем___11___2" localSheetId="1">#REF!</definedName>
    <definedName name="объем___11___2" localSheetId="0">#REF!</definedName>
    <definedName name="объем___11___2">#REF!</definedName>
    <definedName name="объем___11___4" localSheetId="1">#REF!</definedName>
    <definedName name="объем___11___4" localSheetId="0">#REF!</definedName>
    <definedName name="объем___11___4">#REF!</definedName>
    <definedName name="объем___11___6" localSheetId="1">#REF!</definedName>
    <definedName name="объем___11___6" localSheetId="0">#REF!</definedName>
    <definedName name="объем___11___6">#REF!</definedName>
    <definedName name="объем___11___8" localSheetId="1">#REF!</definedName>
    <definedName name="объем___11___8" localSheetId="0">#REF!</definedName>
    <definedName name="объем___11___8">#REF!</definedName>
    <definedName name="объем___12">NA()</definedName>
    <definedName name="объем___2" localSheetId="1">#REF!</definedName>
    <definedName name="объем___2" localSheetId="0">#REF!</definedName>
    <definedName name="объем___2">#REF!</definedName>
    <definedName name="объем___2___0" localSheetId="1">#REF!</definedName>
    <definedName name="объем___2___0" localSheetId="0">#REF!</definedName>
    <definedName name="объем___2___0">#REF!</definedName>
    <definedName name="объем___2___0___0" localSheetId="1">#REF!</definedName>
    <definedName name="объем___2___0___0" localSheetId="0">#REF!</definedName>
    <definedName name="объем___2___0___0">#REF!</definedName>
    <definedName name="объем___2___0___0___0" localSheetId="1">#REF!</definedName>
    <definedName name="объем___2___0___0___0" localSheetId="0">#REF!</definedName>
    <definedName name="объем___2___0___0___0">#REF!</definedName>
    <definedName name="объем___2___1" localSheetId="1">#REF!</definedName>
    <definedName name="объем___2___1" localSheetId="0">#REF!</definedName>
    <definedName name="объем___2___1">#REF!</definedName>
    <definedName name="объем___2___10" localSheetId="1">#REF!</definedName>
    <definedName name="объем___2___10" localSheetId="0">#REF!</definedName>
    <definedName name="объем___2___10">#REF!</definedName>
    <definedName name="объем___2___12" localSheetId="1">#REF!</definedName>
    <definedName name="объем___2___12" localSheetId="0">#REF!</definedName>
    <definedName name="объем___2___12">#REF!</definedName>
    <definedName name="объем___2___2" localSheetId="1">#REF!</definedName>
    <definedName name="объем___2___2" localSheetId="0">#REF!</definedName>
    <definedName name="объем___2___2">#REF!</definedName>
    <definedName name="объем___2___3" localSheetId="1">#REF!</definedName>
    <definedName name="объем___2___3" localSheetId="0">#REF!</definedName>
    <definedName name="объем___2___3">#REF!</definedName>
    <definedName name="объем___2___4" localSheetId="1">#REF!</definedName>
    <definedName name="объем___2___4" localSheetId="0">#REF!</definedName>
    <definedName name="объем___2___4">#REF!</definedName>
    <definedName name="объем___2___6" localSheetId="1">#REF!</definedName>
    <definedName name="объем___2___6" localSheetId="0">#REF!</definedName>
    <definedName name="объем___2___6">#REF!</definedName>
    <definedName name="объем___2___8" localSheetId="1">#REF!</definedName>
    <definedName name="объем___2___8" localSheetId="0">#REF!</definedName>
    <definedName name="объем___2___8">#REF!</definedName>
    <definedName name="объем___3" localSheetId="1">#REF!</definedName>
    <definedName name="объем___3" localSheetId="0">#REF!</definedName>
    <definedName name="объем___3">#REF!</definedName>
    <definedName name="объем___3___0" localSheetId="1">#REF!</definedName>
    <definedName name="объем___3___0" localSheetId="0">#REF!</definedName>
    <definedName name="объем___3___0">#REF!</definedName>
    <definedName name="объем___3___0___0">NA()</definedName>
    <definedName name="объем___3___10" localSheetId="1">#REF!</definedName>
    <definedName name="объем___3___10" localSheetId="0">#REF!</definedName>
    <definedName name="объем___3___10">#REF!</definedName>
    <definedName name="объем___3___2" localSheetId="1">#REF!</definedName>
    <definedName name="объем___3___2" localSheetId="0">#REF!</definedName>
    <definedName name="объем___3___2">#REF!</definedName>
    <definedName name="объем___3___3" localSheetId="1">#REF!</definedName>
    <definedName name="объем___3___3" localSheetId="0">#REF!</definedName>
    <definedName name="объем___3___3">#REF!</definedName>
    <definedName name="объем___3___4" localSheetId="1">#REF!</definedName>
    <definedName name="объем___3___4" localSheetId="0">#REF!</definedName>
    <definedName name="объем___3___4">#REF!</definedName>
    <definedName name="объем___3___6" localSheetId="1">#REF!</definedName>
    <definedName name="объем___3___6" localSheetId="0">#REF!</definedName>
    <definedName name="объем___3___6">#REF!</definedName>
    <definedName name="объем___3___8" localSheetId="1">#REF!</definedName>
    <definedName name="объем___3___8" localSheetId="0">#REF!</definedName>
    <definedName name="объем___3___8">#REF!</definedName>
    <definedName name="объем___4" localSheetId="1">#REF!</definedName>
    <definedName name="объем___4" localSheetId="0">#REF!</definedName>
    <definedName name="объем___4">#REF!</definedName>
    <definedName name="объем___4___0">NA()</definedName>
    <definedName name="объем___4___0___0" localSheetId="1">#REF!</definedName>
    <definedName name="объем___4___0___0" localSheetId="0">#REF!</definedName>
    <definedName name="объем___4___0___0">#REF!</definedName>
    <definedName name="объем___4___0___0___0" localSheetId="1">#REF!</definedName>
    <definedName name="объем___4___0___0___0" localSheetId="0">#REF!</definedName>
    <definedName name="объем___4___0___0___0">#REF!</definedName>
    <definedName name="объем___4___10" localSheetId="1">#REF!</definedName>
    <definedName name="объем___4___10" localSheetId="0">#REF!</definedName>
    <definedName name="объем___4___10">#REF!</definedName>
    <definedName name="объем___4___12" localSheetId="1">#REF!</definedName>
    <definedName name="объем___4___12" localSheetId="0">#REF!</definedName>
    <definedName name="объем___4___12">#REF!</definedName>
    <definedName name="объем___4___2" localSheetId="1">#REF!</definedName>
    <definedName name="объем___4___2" localSheetId="0">#REF!</definedName>
    <definedName name="объем___4___2">#REF!</definedName>
    <definedName name="объем___4___3" localSheetId="1">#REF!</definedName>
    <definedName name="объем___4___3" localSheetId="0">#REF!</definedName>
    <definedName name="объем___4___3">#REF!</definedName>
    <definedName name="объем___4___4" localSheetId="1">#REF!</definedName>
    <definedName name="объем___4___4" localSheetId="0">#REF!</definedName>
    <definedName name="объем___4___4">#REF!</definedName>
    <definedName name="объем___4___6" localSheetId="1">#REF!</definedName>
    <definedName name="объем___4___6" localSheetId="0">#REF!</definedName>
    <definedName name="объем___4___6">#REF!</definedName>
    <definedName name="объем___4___8" localSheetId="1">#REF!</definedName>
    <definedName name="объем___4___8" localSheetId="0">#REF!</definedName>
    <definedName name="объем___4___8">#REF!</definedName>
    <definedName name="объем___5">NA()</definedName>
    <definedName name="объем___5___0" localSheetId="1">#REF!</definedName>
    <definedName name="объем___5___0" localSheetId="0">#REF!</definedName>
    <definedName name="объем___5___0">#REF!</definedName>
    <definedName name="объем___5___0___0" localSheetId="1">#REF!</definedName>
    <definedName name="объем___5___0___0" localSheetId="0">#REF!</definedName>
    <definedName name="объем___5___0___0">#REF!</definedName>
    <definedName name="объем___5___0___0___0" localSheetId="1">#REF!</definedName>
    <definedName name="объем___5___0___0___0" localSheetId="0">#REF!</definedName>
    <definedName name="объем___5___0___0___0">#REF!</definedName>
    <definedName name="объем___5___3">NA()</definedName>
    <definedName name="объем___6">NA()</definedName>
    <definedName name="объем___6___0" localSheetId="1">#REF!</definedName>
    <definedName name="объем___6___0" localSheetId="0">#REF!</definedName>
    <definedName name="объем___6___0">#REF!</definedName>
    <definedName name="объем___6___0___0" localSheetId="1">#REF!</definedName>
    <definedName name="объем___6___0___0" localSheetId="0">#REF!</definedName>
    <definedName name="объем___6___0___0">#REF!</definedName>
    <definedName name="объем___6___0___0___0" localSheetId="1">#REF!</definedName>
    <definedName name="объем___6___0___0___0" localSheetId="0">#REF!</definedName>
    <definedName name="объем___6___0___0___0">#REF!</definedName>
    <definedName name="объем___6___1" localSheetId="1">#REF!</definedName>
    <definedName name="объем___6___1" localSheetId="0">#REF!</definedName>
    <definedName name="объем___6___1">#REF!</definedName>
    <definedName name="объем___6___10" localSheetId="1">#REF!</definedName>
    <definedName name="объем___6___10" localSheetId="0">#REF!</definedName>
    <definedName name="объем___6___10">#REF!</definedName>
    <definedName name="объем___6___12" localSheetId="1">#REF!</definedName>
    <definedName name="объем___6___12" localSheetId="0">#REF!</definedName>
    <definedName name="объем___6___12">#REF!</definedName>
    <definedName name="объем___6___2" localSheetId="1">#REF!</definedName>
    <definedName name="объем___6___2" localSheetId="0">#REF!</definedName>
    <definedName name="объем___6___2">#REF!</definedName>
    <definedName name="объем___6___4" localSheetId="1">#REF!</definedName>
    <definedName name="объем___6___4" localSheetId="0">#REF!</definedName>
    <definedName name="объем___6___4">#REF!</definedName>
    <definedName name="объем___6___6" localSheetId="1">#REF!</definedName>
    <definedName name="объем___6___6" localSheetId="0">#REF!</definedName>
    <definedName name="объем___6___6">#REF!</definedName>
    <definedName name="объем___6___8" localSheetId="1">#REF!</definedName>
    <definedName name="объем___6___8" localSheetId="0">#REF!</definedName>
    <definedName name="объем___6___8">#REF!</definedName>
    <definedName name="объем___7" localSheetId="1">#REF!</definedName>
    <definedName name="объем___7" localSheetId="0">#REF!</definedName>
    <definedName name="объем___7">#REF!</definedName>
    <definedName name="объем___7___0" localSheetId="1">#REF!</definedName>
    <definedName name="объем___7___0" localSheetId="0">#REF!</definedName>
    <definedName name="объем___7___0">#REF!</definedName>
    <definedName name="объем___7___10" localSheetId="1">#REF!</definedName>
    <definedName name="объем___7___10" localSheetId="0">#REF!</definedName>
    <definedName name="объем___7___10">#REF!</definedName>
    <definedName name="объем___7___2" localSheetId="1">#REF!</definedName>
    <definedName name="объем___7___2" localSheetId="0">#REF!</definedName>
    <definedName name="объем___7___2">#REF!</definedName>
    <definedName name="объем___7___4" localSheetId="1">#REF!</definedName>
    <definedName name="объем___7___4" localSheetId="0">#REF!</definedName>
    <definedName name="объем___7___4">#REF!</definedName>
    <definedName name="объем___7___6" localSheetId="1">#REF!</definedName>
    <definedName name="объем___7___6" localSheetId="0">#REF!</definedName>
    <definedName name="объем___7___6">#REF!</definedName>
    <definedName name="объем___7___8" localSheetId="1">#REF!</definedName>
    <definedName name="объем___7___8" localSheetId="0">#REF!</definedName>
    <definedName name="объем___7___8">#REF!</definedName>
    <definedName name="объем___8" localSheetId="1">#REF!</definedName>
    <definedName name="объем___8" localSheetId="0">#REF!</definedName>
    <definedName name="объем___8">#REF!</definedName>
    <definedName name="объем___8___0" localSheetId="1">#REF!</definedName>
    <definedName name="объем___8___0" localSheetId="0">#REF!</definedName>
    <definedName name="объем___8___0">#REF!</definedName>
    <definedName name="объем___8___0___0" localSheetId="1">#REF!</definedName>
    <definedName name="объем___8___0___0" localSheetId="0">#REF!</definedName>
    <definedName name="объем___8___0___0">#REF!</definedName>
    <definedName name="объем___8___0___0___0" localSheetId="1">#REF!</definedName>
    <definedName name="объем___8___0___0___0" localSheetId="0">#REF!</definedName>
    <definedName name="объем___8___0___0___0">#REF!</definedName>
    <definedName name="объем___8___1" localSheetId="1">#REF!</definedName>
    <definedName name="объем___8___1" localSheetId="0">#REF!</definedName>
    <definedName name="объем___8___1">#REF!</definedName>
    <definedName name="объем___8___10" localSheetId="1">#REF!</definedName>
    <definedName name="объем___8___10" localSheetId="0">#REF!</definedName>
    <definedName name="объем___8___10">#REF!</definedName>
    <definedName name="объем___8___12" localSheetId="1">#REF!</definedName>
    <definedName name="объем___8___12" localSheetId="0">#REF!</definedName>
    <definedName name="объем___8___12">#REF!</definedName>
    <definedName name="объем___8___2" localSheetId="1">#REF!</definedName>
    <definedName name="объем___8___2" localSheetId="0">#REF!</definedName>
    <definedName name="объем___8___2">#REF!</definedName>
    <definedName name="объем___8___4" localSheetId="1">#REF!</definedName>
    <definedName name="объем___8___4" localSheetId="0">#REF!</definedName>
    <definedName name="объем___8___4">#REF!</definedName>
    <definedName name="объем___8___6" localSheetId="1">#REF!</definedName>
    <definedName name="объем___8___6" localSheetId="0">#REF!</definedName>
    <definedName name="объем___8___6">#REF!</definedName>
    <definedName name="объем___8___8" localSheetId="1">#REF!</definedName>
    <definedName name="объем___8___8" localSheetId="0">#REF!</definedName>
    <definedName name="объем___8___8">#REF!</definedName>
    <definedName name="объем___9" localSheetId="1">#REF!</definedName>
    <definedName name="объем___9" localSheetId="0">#REF!</definedName>
    <definedName name="объем___9">#REF!</definedName>
    <definedName name="объем___9___0" localSheetId="1">#REF!</definedName>
    <definedName name="объем___9___0" localSheetId="0">#REF!</definedName>
    <definedName name="объем___9___0">#REF!</definedName>
    <definedName name="объем___9___0___0" localSheetId="1">#REF!</definedName>
    <definedName name="объем___9___0___0" localSheetId="0">#REF!</definedName>
    <definedName name="объем___9___0___0">#REF!</definedName>
    <definedName name="объем___9___0___0___0" localSheetId="1">#REF!</definedName>
    <definedName name="объем___9___0___0___0" localSheetId="0">#REF!</definedName>
    <definedName name="объем___9___0___0___0">#REF!</definedName>
    <definedName name="объем___9___10" localSheetId="1">#REF!</definedName>
    <definedName name="объем___9___10" localSheetId="0">#REF!</definedName>
    <definedName name="объем___9___10">#REF!</definedName>
    <definedName name="объем___9___2" localSheetId="1">#REF!</definedName>
    <definedName name="объем___9___2" localSheetId="0">#REF!</definedName>
    <definedName name="объем___9___2">#REF!</definedName>
    <definedName name="объем___9___4" localSheetId="1">#REF!</definedName>
    <definedName name="объем___9___4" localSheetId="0">#REF!</definedName>
    <definedName name="объем___9___4">#REF!</definedName>
    <definedName name="объем___9___6" localSheetId="1">#REF!</definedName>
    <definedName name="объем___9___6" localSheetId="0">#REF!</definedName>
    <definedName name="объем___9___6">#REF!</definedName>
    <definedName name="объем___9___8" localSheetId="1">#REF!</definedName>
    <definedName name="объем___9___8" localSheetId="0">#REF!</definedName>
    <definedName name="объем___9___8">#REF!</definedName>
    <definedName name="объем1" localSheetId="1">#REF!</definedName>
    <definedName name="объем1" localSheetId="0">#REF!</definedName>
    <definedName name="объем1">#REF!</definedName>
    <definedName name="ов" localSheetId="1">#REF!</definedName>
    <definedName name="ов">#REF!</definedName>
    <definedName name="овао" localSheetId="1">#REF!</definedName>
    <definedName name="овао">#REF!</definedName>
    <definedName name="овено" localSheetId="1">#REF!</definedName>
    <definedName name="овено">#REF!</definedName>
    <definedName name="овпв" localSheetId="1">#REF!</definedName>
    <definedName name="овпв">#REF!</definedName>
    <definedName name="оглдж" localSheetId="1">#REF!</definedName>
    <definedName name="оглдж">#REF!</definedName>
    <definedName name="одлпд" localSheetId="1">#REF!</definedName>
    <definedName name="одлпд">#REF!</definedName>
    <definedName name="оев" localSheetId="1">#REF!</definedName>
    <definedName name="оев">#REF!</definedName>
    <definedName name="оек" localSheetId="1">#REF!</definedName>
    <definedName name="оек">#REF!</definedName>
    <definedName name="ок">'[41]СметаСводная Рыб'!$C$9</definedName>
    <definedName name="окн" localSheetId="1">#REF!</definedName>
    <definedName name="окн">#REF!</definedName>
    <definedName name="олодод" localSheetId="1">#REF!</definedName>
    <definedName name="олодод">#REF!</definedName>
    <definedName name="олорлшгш" localSheetId="1">#REF!</definedName>
    <definedName name="олорлшгш">#REF!</definedName>
    <definedName name="олпрол" localSheetId="1">#REF!</definedName>
    <definedName name="олпрол" localSheetId="0">#REF!</definedName>
    <definedName name="олпрол">#REF!</definedName>
    <definedName name="олролрт" localSheetId="1">#REF!</definedName>
    <definedName name="олролрт" localSheetId="0">#REF!</definedName>
    <definedName name="олролрт">#REF!</definedName>
    <definedName name="олрщшошшлд" localSheetId="1">#REF!</definedName>
    <definedName name="олрщшошшлд">#REF!</definedName>
    <definedName name="олюдю" localSheetId="1">#REF!</definedName>
    <definedName name="олюдю">#REF!</definedName>
    <definedName name="ОЛЯ" localSheetId="1">#REF!</definedName>
    <definedName name="ОЛЯ" localSheetId="0">#REF!</definedName>
    <definedName name="ОЛЯ">#REF!</definedName>
    <definedName name="Омская_область" localSheetId="1">#REF!</definedName>
    <definedName name="Омская_область">#REF!</definedName>
    <definedName name="Омская_область_1" localSheetId="1">#REF!</definedName>
    <definedName name="Омская_область_1">#REF!</definedName>
    <definedName name="оо" localSheetId="1">#REF!</definedName>
    <definedName name="оо">#REF!</definedName>
    <definedName name="ооо" localSheetId="1">#REF!</definedName>
    <definedName name="ооо" localSheetId="0">#REF!</definedName>
    <definedName name="ооо">#REF!</definedName>
    <definedName name="ООО_НИИПРИИ___Севзапинжтехнология" localSheetId="1">#REF!</definedName>
    <definedName name="ООО_НИИПРИИ___Севзапинжтехнология">#REF!</definedName>
    <definedName name="оооо" localSheetId="1">#REF!</definedName>
    <definedName name="оооо" localSheetId="0">#REF!</definedName>
    <definedName name="оооо">#REF!</definedName>
    <definedName name="ООС" localSheetId="1">#REF!</definedName>
    <definedName name="ООС">#REF!</definedName>
    <definedName name="оос1" localSheetId="1">#REF!</definedName>
    <definedName name="оос1">#REF!</definedName>
    <definedName name="оот" localSheetId="1">#REF!</definedName>
    <definedName name="оот">#REF!</definedName>
    <definedName name="опао" localSheetId="1">#REF!</definedName>
    <definedName name="опао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1">#REF!</definedName>
    <definedName name="Описание_объекта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>#REF!</definedName>
    <definedName name="ор" localSheetId="1">#REF!</definedName>
    <definedName name="ор">#REF!</definedName>
    <definedName name="Организация">[56]списки!$B$2:$B$8</definedName>
    <definedName name="Оренбургская_область" localSheetId="1">#REF!</definedName>
    <definedName name="Оренбургская_область">#REF!</definedName>
    <definedName name="Оренбургская_область_1" localSheetId="1">#REF!</definedName>
    <definedName name="Оренбургская_область_1">#REF!</definedName>
    <definedName name="Орловская_область" localSheetId="1">#REF!</definedName>
    <definedName name="Орловская_область">#REF!</definedName>
    <definedName name="ороп" localSheetId="1">[77]сводная!#REF!</definedName>
    <definedName name="ороп">[77]сводная!#REF!</definedName>
    <definedName name="орп" localSheetId="1">[78]Смета!#REF!</definedName>
    <definedName name="орп" localSheetId="0">[78]Смета!#REF!</definedName>
    <definedName name="орп">[78]Смета!#REF!</definedName>
    <definedName name="орпапитьл" localSheetId="1">[9]топография!#REF!</definedName>
    <definedName name="орпапитьл">[9]топография!#REF!</definedName>
    <definedName name="орьл" localSheetId="1">[3]топография!#REF!</definedName>
    <definedName name="орьл">[3]топография!#REF!</definedName>
    <definedName name="ос" localSheetId="1">#REF!</definedName>
    <definedName name="ос">#REF!</definedName>
    <definedName name="Основание" localSheetId="1">#REF!</definedName>
    <definedName name="Основание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оч">'[67]СВОДКА развязка 1'!$E$9</definedName>
    <definedName name="оьт" localSheetId="1">#REF!</definedName>
    <definedName name="оьт">#REF!</definedName>
    <definedName name="оьыватв" localSheetId="1">#REF!</definedName>
    <definedName name="оьыватв">#REF!</definedName>
    <definedName name="оюю" localSheetId="1">#REF!</definedName>
    <definedName name="оюю">#REF!</definedName>
    <definedName name="п" localSheetId="1">#REF!</definedName>
    <definedName name="п" localSheetId="0">#REF!</definedName>
    <definedName name="п">#REF!</definedName>
    <definedName name="п121" localSheetId="1">#REF!</definedName>
    <definedName name="п121">#REF!</definedName>
    <definedName name="паа12" localSheetId="1">#REF!</definedName>
    <definedName name="паа12">#REF!</definedName>
    <definedName name="паирав" localSheetId="1">#REF!</definedName>
    <definedName name="паирав">#REF!</definedName>
    <definedName name="пао" localSheetId="1">#REF!</definedName>
    <definedName name="пао">#REF!</definedName>
    <definedName name="пап" localSheetId="1">#REF!</definedName>
    <definedName name="пап">#REF!</definedName>
    <definedName name="парп" localSheetId="1">#REF!</definedName>
    <definedName name="парп">#REF!</definedName>
    <definedName name="паша" localSheetId="1">#REF!</definedName>
    <definedName name="паша" localSheetId="0">#REF!</definedName>
    <definedName name="паша">#REF!</definedName>
    <definedName name="ПБ" localSheetId="1">#REF!</definedName>
    <definedName name="ПБ" localSheetId="0">#REF!</definedName>
    <definedName name="ПБ">#REF!</definedName>
    <definedName name="пвар" localSheetId="1">#REF!</definedName>
    <definedName name="пвар">#REF!</definedName>
    <definedName name="пвопв" localSheetId="1">#REF!</definedName>
    <definedName name="пвопв">#REF!</definedName>
    <definedName name="пвр" localSheetId="1">#REF!</definedName>
    <definedName name="пвр">#REF!</definedName>
    <definedName name="пврл" localSheetId="1">#REF!</definedName>
    <definedName name="пврл">#REF!</definedName>
    <definedName name="пвррь" localSheetId="1">#REF!</definedName>
    <definedName name="пвррь">#REF!</definedName>
    <definedName name="пврьп" localSheetId="1">#REF!</definedName>
    <definedName name="пврьп">#REF!</definedName>
    <definedName name="пврьпв" localSheetId="1">#REF!</definedName>
    <definedName name="пврьпв">#REF!</definedName>
    <definedName name="пврьпврь" localSheetId="1">#REF!</definedName>
    <definedName name="пврьпврь">#REF!</definedName>
    <definedName name="пвСпп" localSheetId="1">#REF!</definedName>
    <definedName name="пвСпп">#REF!</definedName>
    <definedName name="пвы" localSheetId="1">[10]топография!#REF!</definedName>
    <definedName name="пвы">[10]топография!#REF!</definedName>
    <definedName name="пвьрвпрь" localSheetId="1">#REF!</definedName>
    <definedName name="пвьрвпрь">#REF!</definedName>
    <definedName name="пг" localSheetId="1">#REF!</definedName>
    <definedName name="пг">#REF!</definedName>
    <definedName name="пгшд" localSheetId="1">#REF!</definedName>
    <definedName name="пгшд">#REF!</definedName>
    <definedName name="пдплд" localSheetId="1">#REF!</definedName>
    <definedName name="пдплд">#REF!</definedName>
    <definedName name="пек" localSheetId="1">#REF!</definedName>
    <definedName name="пек">#REF!</definedName>
    <definedName name="Пензенская_область" localSheetId="1">#REF!</definedName>
    <definedName name="Пензенская_область">#REF!</definedName>
    <definedName name="перв_кат" localSheetId="1">#REF!</definedName>
    <definedName name="перв_кат">#REF!</definedName>
    <definedName name="первая_кат" localSheetId="1">#REF!</definedName>
    <definedName name="первая_кат">#REF!</definedName>
    <definedName name="первый" localSheetId="1">#REF!</definedName>
    <definedName name="первый">#REF!</definedName>
    <definedName name="Пермская_область" localSheetId="1">#REF!</definedName>
    <definedName name="Пермская_область">#REF!</definedName>
    <definedName name="Пермская_область_1" localSheetId="1">#REF!</definedName>
    <definedName name="Пермская_область_1">#REF!</definedName>
    <definedName name="пет">[79]сводная!$E$8</definedName>
    <definedName name="Пи" localSheetId="1">#REF!</definedName>
    <definedName name="Пи">#REF!</definedName>
    <definedName name="Пи_" localSheetId="1">#REF!</definedName>
    <definedName name="Пи_">#REF!</definedName>
    <definedName name="пионер" localSheetId="1">#REF!</definedName>
    <definedName name="пионер">#REF!</definedName>
    <definedName name="пкпып" localSheetId="1">#REF!</definedName>
    <definedName name="пкпып" localSheetId="0">#REF!</definedName>
    <definedName name="пкпып">#REF!</definedName>
    <definedName name="Пкр">'[20]Лист опроса'!$B$41</definedName>
    <definedName name="пл" localSheetId="1">#REF!</definedName>
    <definedName name="пл">#REF!</definedName>
    <definedName name="план" localSheetId="1">[10]топография!#REF!</definedName>
    <definedName name="план" localSheetId="0">[10]топография!#REF!</definedName>
    <definedName name="план">[10]топография!#REF!</definedName>
    <definedName name="плдпол" localSheetId="1">#REF!</definedName>
    <definedName name="плдпол">#REF!</definedName>
    <definedName name="плдполд" localSheetId="1">#REF!</definedName>
    <definedName name="плдполд">#REF!</definedName>
    <definedName name="плодолд" localSheetId="1">#REF!</definedName>
    <definedName name="плодолд">#REF!</definedName>
    <definedName name="Площадь" localSheetId="1">#REF!</definedName>
    <definedName name="Площадь" localSheetId="0">#REF!</definedName>
    <definedName name="Площадь">#REF!</definedName>
    <definedName name="Площадь_нелинейных_объектов" localSheetId="1">#REF!</definedName>
    <definedName name="Площадь_нелинейных_объектов" localSheetId="0">#REF!</definedName>
    <definedName name="Площадь_нелинейных_объектов">#REF!</definedName>
    <definedName name="Площадь_планшетов" localSheetId="1">#REF!</definedName>
    <definedName name="Площадь_планшетов" localSheetId="0">#REF!</definedName>
    <definedName name="Площадь_планшетов">#REF!</definedName>
    <definedName name="плп" localSheetId="1">[3]топография!#REF!</definedName>
    <definedName name="плп">[3]топография!#REF!</definedName>
    <definedName name="плыа" localSheetId="1">#REF!</definedName>
    <definedName name="плыа">#REF!</definedName>
    <definedName name="плю" localSheetId="1">#REF!</definedName>
    <definedName name="плю">#REF!</definedName>
    <definedName name="пнр" localSheetId="1">#REF!</definedName>
    <definedName name="пнр" localSheetId="0">#REF!</definedName>
    <definedName name="пнр">#REF!</definedName>
    <definedName name="по" localSheetId="1">#REF!</definedName>
    <definedName name="по">#REF!</definedName>
    <definedName name="Побв">[80]сводная!$D$6</definedName>
    <definedName name="пов" localSheetId="1">#REF!</definedName>
    <definedName name="пов">#REF!</definedName>
    <definedName name="Подгон" localSheetId="1">#REF!</definedName>
    <definedName name="Подгон">#REF!</definedName>
    <definedName name="подлен" localSheetId="1">#REF!</definedName>
    <definedName name="подлен">#REF!</definedName>
    <definedName name="подлжддлджд" localSheetId="1">#REF!</definedName>
    <definedName name="подлжддлджд">#REF!</definedName>
    <definedName name="ПодрядДолжн">[43]ОбмОбслЗемОд!$F$67</definedName>
    <definedName name="ПодрядИмя">[43]ОбмОбслЗемОд!$H$69</definedName>
    <definedName name="Подрядчик">[43]ОбмОбслЗемОд!$A$7</definedName>
    <definedName name="подста" localSheetId="1">#REF!</definedName>
    <definedName name="подста">#REF!</definedName>
    <definedName name="Покупное_ПО" localSheetId="1">#REF!</definedName>
    <definedName name="Покупное_ПО">#REF!</definedName>
    <definedName name="Покупные" localSheetId="1">#REF!</definedName>
    <definedName name="Покупные">#REF!</definedName>
    <definedName name="Покупные_изделия" localSheetId="1">#REF!</definedName>
    <definedName name="Покупные_изделия">#REF!</definedName>
    <definedName name="полд" localSheetId="1">#REF!</definedName>
    <definedName name="полд">#REF!</definedName>
    <definedName name="Полевые" localSheetId="1">#REF!</definedName>
    <definedName name="Полевые">#REF!</definedName>
    <definedName name="попр" localSheetId="1">#REF!</definedName>
    <definedName name="попр" localSheetId="0">#REF!</definedName>
    <definedName name="попр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1">#REF!</definedName>
    <definedName name="Поправочные_коэффициенты_по_письму_Госстроя_от_25.12.90___0" localSheetId="0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1">#REF!</definedName>
    <definedName name="Поправочные_коэффициенты_по_письму_Госстроя_от_25.12.90___0___0" localSheetId="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1">#REF!</definedName>
    <definedName name="Поправочные_коэффициенты_по_письму_Госстроя_от_25.12.90___0___0___0" localSheetId="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1">#REF!</definedName>
    <definedName name="Поправочные_коэффициенты_по_письму_Госстроя_от_25.12.90___0___0___0___0" localSheetId="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 localSheetId="1">#REF!</definedName>
    <definedName name="Поправочные_коэффициенты_по_письму_Госстроя_от_25.12.90___0___0___2" localSheetId="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1">#REF!</definedName>
    <definedName name="Поправочные_коэффициенты_по_письму_Госстроя_от_25.12.90___0___0___3" localSheetId="0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1">#REF!</definedName>
    <definedName name="Поправочные_коэффициенты_по_письму_Госстроя_от_25.12.90___0___0___4" localSheetId="0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 localSheetId="1">#REF!</definedName>
    <definedName name="Поправочные_коэффициенты_по_письму_Госстроя_от_25.12.90___0___1" localSheetId="0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 localSheetId="1">#REF!</definedName>
    <definedName name="Поправочные_коэффициенты_по_письму_Госстроя_от_25.12.90___0___10" localSheetId="0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1">#REF!</definedName>
    <definedName name="Поправочные_коэффициенты_по_письму_Госстроя_от_25.12.90___0___12" localSheetId="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1">#REF!</definedName>
    <definedName name="Поправочные_коэффициенты_по_письму_Госстроя_от_25.12.90___0___2" localSheetId="0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1">#REF!</definedName>
    <definedName name="Поправочные_коэффициенты_по_письму_Госстроя_от_25.12.90___0___2___0" localSheetId="0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 localSheetId="1">#REF!</definedName>
    <definedName name="Поправочные_коэффициенты_по_письму_Госстроя_от_25.12.90___0___3" localSheetId="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1">#REF!</definedName>
    <definedName name="Поправочные_коэффициенты_по_письму_Госстроя_от_25.12.90___0___3___0" localSheetId="0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 localSheetId="1">#REF!</definedName>
    <definedName name="Поправочные_коэффициенты_по_письму_Госстроя_от_25.12.90___0___4" localSheetId="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 localSheetId="1">#REF!</definedName>
    <definedName name="Поправочные_коэффициенты_по_письму_Госстроя_от_25.12.90___0___5" localSheetId="0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 localSheetId="1">#REF!</definedName>
    <definedName name="Поправочные_коэффициенты_по_письму_Госстроя_от_25.12.90___0___6" localSheetId="0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 localSheetId="1">#REF!</definedName>
    <definedName name="Поправочные_коэффициенты_по_письму_Госстроя_от_25.12.90___0___8" localSheetId="0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 localSheetId="1">#REF!</definedName>
    <definedName name="Поправочные_коэффициенты_по_письму_Госстроя_от_25.12.90___1" localSheetId="0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1">#REF!</definedName>
    <definedName name="Поправочные_коэффициенты_по_письму_Госстроя_от_25.12.90___1___0" localSheetId="0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 localSheetId="1">#REF!</definedName>
    <definedName name="Поправочные_коэффициенты_по_письму_Госстроя_от_25.12.90___1___3" localSheetId="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 localSheetId="1">#REF!</definedName>
    <definedName name="Поправочные_коэффициенты_по_письму_Госстроя_от_25.12.90___10" localSheetId="0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1">#REF!</definedName>
    <definedName name="Поправочные_коэффициенты_по_письму_Госстроя_от_25.12.90___10___0___0" localSheetId="0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 localSheetId="1">#REF!</definedName>
    <definedName name="Поправочные_коэффициенты_по_письму_Госстроя_от_25.12.90___10___1" localSheetId="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1">#REF!</definedName>
    <definedName name="Поправочные_коэффициенты_по_письму_Госстроя_от_25.12.90___10___10" localSheetId="0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1">#REF!</definedName>
    <definedName name="Поправочные_коэффициенты_по_письму_Госстроя_от_25.12.90___10___12" localSheetId="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 localSheetId="1">#REF!</definedName>
    <definedName name="Поправочные_коэффициенты_по_письму_Госстроя_от_25.12.90___11" localSheetId="0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 localSheetId="1">#REF!</definedName>
    <definedName name="Поправочные_коэффициенты_по_письму_Госстроя_от_25.12.90___11___10" localSheetId="0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1">#REF!</definedName>
    <definedName name="Поправочные_коэффициенты_по_письму_Госстроя_от_25.12.90___11___2" localSheetId="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1">#REF!</definedName>
    <definedName name="Поправочные_коэффициенты_по_письму_Госстроя_от_25.12.90___11___4" localSheetId="0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1">#REF!</definedName>
    <definedName name="Поправочные_коэффициенты_по_письму_Госстроя_от_25.12.90___11___6" localSheetId="0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 localSheetId="1">#REF!</definedName>
    <definedName name="Поправочные_коэффициенты_по_письму_Госстроя_от_25.12.90___11___8" localSheetId="0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1">#REF!</definedName>
    <definedName name="Поправочные_коэффициенты_по_письму_Госстроя_от_25.12.90___2" localSheetId="0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1">#REF!</definedName>
    <definedName name="Поправочные_коэффициенты_по_письму_Госстроя_от_25.12.90___2___0" localSheetId="0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1">#REF!</definedName>
    <definedName name="Поправочные_коэффициенты_по_письму_Госстроя_от_25.12.90___2___0___0" localSheetId="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1">#REF!</definedName>
    <definedName name="Поправочные_коэффициенты_по_письму_Госстроя_от_25.12.90___2___0___0___0" localSheetId="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 localSheetId="1">#REF!</definedName>
    <definedName name="Поправочные_коэффициенты_по_письму_Госстроя_от_25.12.90___2___1" localSheetId="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 localSheetId="1">#REF!</definedName>
    <definedName name="Поправочные_коэффициенты_по_письму_Госстроя_от_25.12.90___2___10" localSheetId="0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1">#REF!</definedName>
    <definedName name="Поправочные_коэффициенты_по_письму_Госстроя_от_25.12.90___2___12" localSheetId="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1">#REF!</definedName>
    <definedName name="Поправочные_коэффициенты_по_письму_Госстроя_от_25.12.90___2___2" localSheetId="0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1">#REF!</definedName>
    <definedName name="Поправочные_коэффициенты_по_письму_Госстроя_от_25.12.90___2___3" localSheetId="0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1">#REF!</definedName>
    <definedName name="Поправочные_коэффициенты_по_письму_Госстроя_от_25.12.90___2___4" localSheetId="0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 localSheetId="1">#REF!</definedName>
    <definedName name="Поправочные_коэффициенты_по_письму_Госстроя_от_25.12.90___2___6" localSheetId="0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 localSheetId="1">#REF!</definedName>
    <definedName name="Поправочные_коэффициенты_по_письму_Госстроя_от_25.12.90___2___8" localSheetId="0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 localSheetId="1">#REF!</definedName>
    <definedName name="Поправочные_коэффициенты_по_письму_Госстроя_от_25.12.90___3" localSheetId="0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1">#REF!</definedName>
    <definedName name="Поправочные_коэффициенты_по_письму_Госстроя_от_25.12.90___3___0" localSheetId="0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 localSheetId="1">#REF!</definedName>
    <definedName name="Поправочные_коэффициенты_по_письму_Госстроя_от_25.12.90___3___0___2" localSheetId="0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 localSheetId="1">#REF!</definedName>
    <definedName name="Поправочные_коэффициенты_по_письму_Госстроя_от_25.12.90___3___10" localSheetId="0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1">#REF!</definedName>
    <definedName name="Поправочные_коэффициенты_по_письму_Госстроя_от_25.12.90___3___2" localSheetId="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1">#REF!</definedName>
    <definedName name="Поправочные_коэффициенты_по_письму_Госстроя_от_25.12.90___3___3" localSheetId="0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1">#REF!</definedName>
    <definedName name="Поправочные_коэффициенты_по_письму_Госстроя_от_25.12.90___3___4" localSheetId="0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 localSheetId="1">#REF!</definedName>
    <definedName name="Поправочные_коэффициенты_по_письму_Госстроя_от_25.12.90___3___6" localSheetId="0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1">#REF!</definedName>
    <definedName name="Поправочные_коэффициенты_по_письму_Госстроя_от_25.12.90___3___8" localSheetId="0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 localSheetId="1">#REF!</definedName>
    <definedName name="Поправочные_коэффициенты_по_письму_Госстроя_от_25.12.90___4" localSheetId="0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1">#REF!</definedName>
    <definedName name="Поправочные_коэффициенты_по_письму_Госстроя_от_25.12.90___4___0___0" localSheetId="0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1">#REF!</definedName>
    <definedName name="Поправочные_коэффициенты_по_письму_Госстроя_от_25.12.90___4___0___0___0" localSheetId="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 localSheetId="1">#REF!</definedName>
    <definedName name="Поправочные_коэффициенты_по_письму_Госстроя_от_25.12.90___4___0___2" localSheetId="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 localSheetId="1">#REF!</definedName>
    <definedName name="Поправочные_коэффициенты_по_письму_Госстроя_от_25.12.90___4___0___4" localSheetId="0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 localSheetId="1">#REF!</definedName>
    <definedName name="Поправочные_коэффициенты_по_письму_Госстроя_от_25.12.90___4___10" localSheetId="0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1">#REF!</definedName>
    <definedName name="Поправочные_коэффициенты_по_письму_Госстроя_от_25.12.90___4___12" localSheetId="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1">#REF!</definedName>
    <definedName name="Поправочные_коэффициенты_по_письму_Госстроя_от_25.12.90___4___2" localSheetId="0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1">#REF!</definedName>
    <definedName name="Поправочные_коэффициенты_по_письму_Госстроя_от_25.12.90___4___3" localSheetId="0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1">#REF!</definedName>
    <definedName name="Поправочные_коэффициенты_по_письму_Госстроя_от_25.12.90___4___3___0" localSheetId="0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 localSheetId="1">#REF!</definedName>
    <definedName name="Поправочные_коэффициенты_по_письму_Госстроя_от_25.12.90___4___4" localSheetId="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 localSheetId="1">#REF!</definedName>
    <definedName name="Поправочные_коэффициенты_по_письму_Госстроя_от_25.12.90___4___6" localSheetId="0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 localSheetId="1">#REF!</definedName>
    <definedName name="Поправочные_коэффициенты_по_письму_Госстроя_от_25.12.90___4___8" localSheetId="0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1">#REF!</definedName>
    <definedName name="Поправочные_коэффициенты_по_письму_Госстроя_от_25.12.90___5___0" localSheetId="0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1">#REF!</definedName>
    <definedName name="Поправочные_коэффициенты_по_письму_Госстроя_от_25.12.90___5___0___0" localSheetId="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1">#REF!</definedName>
    <definedName name="Поправочные_коэффициенты_по_письму_Госстроя_от_25.12.90___5___0___0___0" localSheetId="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 localSheetId="1">#REF!</definedName>
    <definedName name="Поправочные_коэффициенты_по_письму_Госстроя_от_25.12.90___6___0" localSheetId="0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1">#REF!</definedName>
    <definedName name="Поправочные_коэффициенты_по_письму_Госстроя_от_25.12.90___6___0___0" localSheetId="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1">#REF!</definedName>
    <definedName name="Поправочные_коэффициенты_по_письму_Госстроя_от_25.12.90___6___0___0___0" localSheetId="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 localSheetId="1">#REF!</definedName>
    <definedName name="Поправочные_коэффициенты_по_письму_Госстроя_от_25.12.90___6___1" localSheetId="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1">#REF!</definedName>
    <definedName name="Поправочные_коэффициенты_по_письму_Госстроя_от_25.12.90___6___10" localSheetId="0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1">#REF!</definedName>
    <definedName name="Поправочные_коэффициенты_по_письму_Госстроя_от_25.12.90___6___12" localSheetId="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1">#REF!</definedName>
    <definedName name="Поправочные_коэффициенты_по_письму_Госстроя_от_25.12.90___6___2" localSheetId="0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 localSheetId="1">#REF!</definedName>
    <definedName name="Поправочные_коэффициенты_по_письму_Госстроя_от_25.12.90___6___4" localSheetId="0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 localSheetId="1">#REF!</definedName>
    <definedName name="Поправочные_коэффициенты_по_письму_Госстроя_от_25.12.90___6___6" localSheetId="0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 localSheetId="1">#REF!</definedName>
    <definedName name="Поправочные_коэффициенты_по_письму_Госстроя_от_25.12.90___6___8" localSheetId="0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 localSheetId="1">#REF!</definedName>
    <definedName name="Поправочные_коэффициенты_по_письму_Госстроя_от_25.12.90___7" localSheetId="0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1">#REF!</definedName>
    <definedName name="Поправочные_коэффициенты_по_письму_Госстроя_от_25.12.90___7___0" localSheetId="0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 localSheetId="1">#REF!</definedName>
    <definedName name="Поправочные_коэффициенты_по_письму_Госстроя_от_25.12.90___7___10" localSheetId="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1">#REF!</definedName>
    <definedName name="Поправочные_коэффициенты_по_письму_Госстроя_от_25.12.90___7___2" localSheetId="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1">#REF!</definedName>
    <definedName name="Поправочные_коэффициенты_по_письму_Госстроя_от_25.12.90___7___4" localSheetId="0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1">#REF!</definedName>
    <definedName name="Поправочные_коэффициенты_по_письму_Госстроя_от_25.12.90___7___6" localSheetId="0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1">#REF!</definedName>
    <definedName name="Поправочные_коэффициенты_по_письму_Госстроя_от_25.12.90___7___8" localSheetId="0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1">#REF!</definedName>
    <definedName name="Поправочные_коэффициенты_по_письму_Госстроя_от_25.12.90___8" localSheetId="0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1">#REF!</definedName>
    <definedName name="Поправочные_коэффициенты_по_письму_Госстроя_от_25.12.90___8___0" localSheetId="0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1">#REF!</definedName>
    <definedName name="Поправочные_коэффициенты_по_письму_Госстроя_от_25.12.90___8___0___0" localSheetId="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1">#REF!</definedName>
    <definedName name="Поправочные_коэффициенты_по_письму_Госстроя_от_25.12.90___8___0___0___0" localSheetId="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 localSheetId="1">#REF!</definedName>
    <definedName name="Поправочные_коэффициенты_по_письму_Госстроя_от_25.12.90___8___1" localSheetId="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1">#REF!</definedName>
    <definedName name="Поправочные_коэффициенты_по_письму_Госстроя_от_25.12.90___8___10" localSheetId="0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1">#REF!</definedName>
    <definedName name="Поправочные_коэффициенты_по_письму_Госстроя_от_25.12.90___8___12" localSheetId="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1">#REF!</definedName>
    <definedName name="Поправочные_коэффициенты_по_письму_Госстроя_от_25.12.90___8___2" localSheetId="0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1">#REF!</definedName>
    <definedName name="Поправочные_коэффициенты_по_письму_Госстроя_от_25.12.90___8___4" localSheetId="0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 localSheetId="1">#REF!</definedName>
    <definedName name="Поправочные_коэффициенты_по_письму_Госстроя_от_25.12.90___8___6" localSheetId="0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 localSheetId="1">#REF!</definedName>
    <definedName name="Поправочные_коэффициенты_по_письму_Госстроя_от_25.12.90___8___8" localSheetId="0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 localSheetId="1">#REF!</definedName>
    <definedName name="Поправочные_коэффициенты_по_письму_Госстроя_от_25.12.90___9" localSheetId="0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1">#REF!</definedName>
    <definedName name="Поправочные_коэффициенты_по_письму_Госстроя_от_25.12.90___9___0" localSheetId="0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1">#REF!</definedName>
    <definedName name="Поправочные_коэффициенты_по_письму_Госстроя_от_25.12.90___9___0___0" localSheetId="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1">#REF!</definedName>
    <definedName name="Поправочные_коэффициенты_по_письму_Госстроя_от_25.12.90___9___0___0___0" localSheetId="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 localSheetId="1">#REF!</definedName>
    <definedName name="Поправочные_коэффициенты_по_письму_Госстроя_от_25.12.90___9___10" localSheetId="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1">#REF!</definedName>
    <definedName name="Поправочные_коэффициенты_по_письму_Госстроя_от_25.12.90___9___2" localSheetId="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1">#REF!</definedName>
    <definedName name="Поправочные_коэффициенты_по_письму_Госстроя_от_25.12.90___9___4" localSheetId="0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 localSheetId="1">#REF!</definedName>
    <definedName name="Поправочные_коэффициенты_по_письму_Госстроя_от_25.12.90___9___6" localSheetId="0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1">#REF!</definedName>
    <definedName name="Поправочные_коэффициенты_по_письму_Госстроя_от_25.12.90___9___8" localSheetId="0">#REF!</definedName>
    <definedName name="Поправочные_коэффициенты_по_письму_Госстроя_от_25.12.90___9___8">#REF!</definedName>
    <definedName name="пордолд" localSheetId="1">#REF!</definedName>
    <definedName name="пордолд">#REF!</definedName>
    <definedName name="поток2" localSheetId="1">#REF!</definedName>
    <definedName name="поток2">#REF!</definedName>
    <definedName name="поып" localSheetId="1">[3]топография!#REF!</definedName>
    <definedName name="поып">[3]топография!#REF!</definedName>
    <definedName name="ппвьпр" localSheetId="1">#REF!</definedName>
    <definedName name="ппвьпр">#REF!</definedName>
    <definedName name="ппп" localSheetId="1">#REF!</definedName>
    <definedName name="ппп" localSheetId="0">#REF!</definedName>
    <definedName name="ппп">#REF!</definedName>
    <definedName name="пппп" localSheetId="1">#REF!</definedName>
    <definedName name="пппп">#REF!</definedName>
    <definedName name="пппппппппппппппппппппппа" localSheetId="1">#REF!</definedName>
    <definedName name="пппппппппппппппппппппппа">#REF!</definedName>
    <definedName name="ПР" localSheetId="1">#REF!</definedName>
    <definedName name="ПР" localSheetId="0">#REF!</definedName>
    <definedName name="ПР">#REF!</definedName>
    <definedName name="ПР_АПРЕЛЬ" localSheetId="1">#REF!</definedName>
    <definedName name="ПР_АПРЕЛЬ">#REF!</definedName>
    <definedName name="правоп" localSheetId="1">#REF!</definedName>
    <definedName name="правоп">#REF!</definedName>
    <definedName name="прайс">[81]ВПР!$G$3:$H$19</definedName>
    <definedName name="прд" localSheetId="1">#REF!</definedName>
    <definedName name="прд">#REF!</definedName>
    <definedName name="прдо" localSheetId="1">#REF!</definedName>
    <definedName name="прдо">#REF!</definedName>
    <definedName name="прер" localSheetId="1">#REF!</definedName>
    <definedName name="прер">#REF!</definedName>
    <definedName name="приб">[82]сводная!$E$10</definedName>
    <definedName name="прибл">[83]сводная!$E$10</definedName>
    <definedName name="прибыль" localSheetId="1">#REF!</definedName>
    <definedName name="прибыль">#REF!</definedName>
    <definedName name="прив" localSheetId="1">#REF!</definedName>
    <definedName name="прив" localSheetId="0">#REF!</definedName>
    <definedName name="прив">#REF!</definedName>
    <definedName name="Прикладное_ПО" localSheetId="1">#REF!</definedName>
    <definedName name="Прикладное_ПО">#REF!</definedName>
    <definedName name="Прилож" localSheetId="1">#REF!</definedName>
    <definedName name="Прилож">#REF!</definedName>
    <definedName name="прим">[84]СметаСводная!$C$7</definedName>
    <definedName name="Приморский_край" localSheetId="1">#REF!</definedName>
    <definedName name="Приморский_край">#REF!</definedName>
    <definedName name="Приморский_край_1" localSheetId="1">#REF!</definedName>
    <definedName name="Приморский_край_1">#REF!</definedName>
    <definedName name="прл" localSheetId="1">#REF!</definedName>
    <definedName name="прл">#REF!</definedName>
    <definedName name="прлв" localSheetId="1">#REF!</definedName>
    <definedName name="прлв">#REF!</definedName>
    <definedName name="прлвпрл" localSheetId="1">#REF!</definedName>
    <definedName name="прлвпрл">#REF!</definedName>
    <definedName name="прлпврл" localSheetId="1">#REF!</definedName>
    <definedName name="прлпврл">#REF!</definedName>
    <definedName name="прлпр" localSheetId="1">#REF!</definedName>
    <definedName name="прлпр">#REF!</definedName>
    <definedName name="прльп" localSheetId="1">#REF!</definedName>
    <definedName name="прльп">#REF!</definedName>
    <definedName name="про" localSheetId="1">#REF!</definedName>
    <definedName name="про" localSheetId="0">#REF!</definedName>
    <definedName name="про">#REF!</definedName>
    <definedName name="пробная" localSheetId="1">#REF!</definedName>
    <definedName name="пробная" localSheetId="0">#REF!</definedName>
    <definedName name="пробная">#REF!</definedName>
    <definedName name="Проверил" localSheetId="1">#REF!</definedName>
    <definedName name="Проверил">#REF!</definedName>
    <definedName name="провпо" localSheetId="1">#REF!</definedName>
    <definedName name="провпо">#REF!</definedName>
    <definedName name="проект" localSheetId="1">#REF!</definedName>
    <definedName name="проект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 localSheetId="1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>#REF!</definedName>
    <definedName name="пролоддошщ" localSheetId="1">#REF!</definedName>
    <definedName name="пролоддошщ">#REF!</definedName>
    <definedName name="промбез" localSheetId="1">[85]топография!#REF!</definedName>
    <definedName name="промбез" localSheetId="0">[85]топография!#REF!</definedName>
    <definedName name="промбез">[85]топография!#REF!</definedName>
    <definedName name="Промбезоп" localSheetId="1">#REF!</definedName>
    <definedName name="Промбезоп" localSheetId="0">#REF!</definedName>
    <definedName name="Промбезоп">#REF!</definedName>
    <definedName name="Промышленная" localSheetId="1">#REF!</definedName>
    <definedName name="Промышленная">#REF!</definedName>
    <definedName name="пропо" localSheetId="1">[26]топография!#REF!</definedName>
    <definedName name="пропо">[26]топография!#REF!</definedName>
    <definedName name="пропр" localSheetId="1">#REF!</definedName>
    <definedName name="пропр">#REF!</definedName>
    <definedName name="Прот">'[20]Лист опроса'!$B$6</definedName>
    <definedName name="протоколРМВК" localSheetId="1">#REF!</definedName>
    <definedName name="протоколРМВК">#REF!</definedName>
    <definedName name="Проч">[28]Инд_1_16!$B$13</definedName>
    <definedName name="прочие" localSheetId="1">#REF!</definedName>
    <definedName name="прочие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1">'[49]Переменные и константы'!#REF!</definedName>
    <definedName name="Прочие_затраты_в_текущих_ценах">'[49]Переменные и константы'!#REF!</definedName>
    <definedName name="Прочие_затраты_в_текущих_ценах_по_ресурсному_расчету" localSheetId="1">'[49]Переменные и константы'!#REF!</definedName>
    <definedName name="Прочие_затраты_в_текущих_ценах_по_ресурсному_расчету">'[49]Переменные и константы'!#REF!</definedName>
    <definedName name="Прочие_затраты_в_текущих_ценах_после_применения_индексов" localSheetId="1">'[49]Переменные и константы'!#REF!</definedName>
    <definedName name="Прочие_затраты_в_текущих_ценах_после_применения_индексов">'[49]Переменные и константы'!#REF!</definedName>
    <definedName name="Прочие_работы" localSheetId="1">#REF!</definedName>
    <definedName name="Прочие_работы">#REF!</definedName>
    <definedName name="прп" localSheetId="1">[26]топография!#REF!</definedName>
    <definedName name="прп">[26]топография!#REF!</definedName>
    <definedName name="прпр" localSheetId="1">[18]Коэфф1.!#REF!</definedName>
    <definedName name="прпр">[18]Коэфф1.!#REF!</definedName>
    <definedName name="прпр_1" localSheetId="1">#REF!</definedName>
    <definedName name="прпр_1">#REF!</definedName>
    <definedName name="пртпр" localSheetId="1">#REF!</definedName>
    <definedName name="пртпр">#REF!</definedName>
    <definedName name="прч" localSheetId="1">#REF!</definedName>
    <definedName name="прч">#REF!</definedName>
    <definedName name="прь" localSheetId="1">#REF!</definedName>
    <definedName name="прь">#REF!</definedName>
    <definedName name="прьв" localSheetId="1">#REF!</definedName>
    <definedName name="прьв">#REF!</definedName>
    <definedName name="прьвпрь" localSheetId="1">[3]топография!#REF!</definedName>
    <definedName name="прьвпрь">[3]топография!#REF!</definedName>
    <definedName name="прьто" localSheetId="1">#REF!</definedName>
    <definedName name="прьто">#REF!</definedName>
    <definedName name="пс" localSheetId="1">#REF!</definedName>
    <definedName name="пс">#REF!</definedName>
    <definedName name="пс40" localSheetId="1">#REF!</definedName>
    <definedName name="пс40">#REF!</definedName>
    <definedName name="псков">[86]свод!$E$10</definedName>
    <definedName name="Псковская_область" localSheetId="1">#REF!</definedName>
    <definedName name="Псковская_область">#REF!</definedName>
    <definedName name="псрл" localSheetId="1">#REF!</definedName>
    <definedName name="псрл">#REF!</definedName>
    <definedName name="пус">[34]сводная!$E$8</definedName>
    <definedName name="пусконаладка" localSheetId="1">#REF!</definedName>
    <definedName name="пусконаладка" localSheetId="0">#REF!</definedName>
    <definedName name="пусконаладка">#REF!</definedName>
    <definedName name="пуш">'[87]СметаСводная пуш'!$F$7</definedName>
    <definedName name="пшждю" localSheetId="1">#REF!</definedName>
    <definedName name="пшждю">#REF!</definedName>
    <definedName name="пьбю" localSheetId="1">#REF!</definedName>
    <definedName name="пьбю">#REF!</definedName>
    <definedName name="пьюию" localSheetId="1">#REF!</definedName>
    <definedName name="пьюию">#REF!</definedName>
    <definedName name="пятый" localSheetId="1">#REF!</definedName>
    <definedName name="пятый">#REF!</definedName>
    <definedName name="р" localSheetId="1">#REF!</definedName>
    <definedName name="р" localSheetId="0">#REF!</definedName>
    <definedName name="р">#REF!</definedName>
    <definedName name="ра" localSheetId="1">#REF!</definedName>
    <definedName name="ра">#REF!</definedName>
    <definedName name="раб" localSheetId="1">#REF!</definedName>
    <definedName name="раб">#REF!</definedName>
    <definedName name="рабдень">'[42]Расчет работы'!$G$2</definedName>
    <definedName name="Работа1" localSheetId="1">#REF!</definedName>
    <definedName name="Работа1">#REF!</definedName>
    <definedName name="Работа10" localSheetId="1">#REF!</definedName>
    <definedName name="Работа10">#REF!</definedName>
    <definedName name="Работа11" localSheetId="1">#REF!</definedName>
    <definedName name="Работа11">#REF!</definedName>
    <definedName name="Работа12" localSheetId="1">#REF!</definedName>
    <definedName name="Работа12">#REF!</definedName>
    <definedName name="Работа13" localSheetId="1">#REF!</definedName>
    <definedName name="Работа13">#REF!</definedName>
    <definedName name="Работа14" localSheetId="1">#REF!</definedName>
    <definedName name="Работа14">#REF!</definedName>
    <definedName name="Работа15" localSheetId="1">#REF!</definedName>
    <definedName name="Работа15">#REF!</definedName>
    <definedName name="Работа16" localSheetId="1">#REF!</definedName>
    <definedName name="Работа16">#REF!</definedName>
    <definedName name="Работа17" localSheetId="1">#REF!</definedName>
    <definedName name="Работа17">#REF!</definedName>
    <definedName name="Работа18" localSheetId="1">#REF!</definedName>
    <definedName name="Работа18">#REF!</definedName>
    <definedName name="Работа19" localSheetId="1">#REF!</definedName>
    <definedName name="Работа19">#REF!</definedName>
    <definedName name="Работа2" localSheetId="1">#REF!</definedName>
    <definedName name="Работа2">#REF!</definedName>
    <definedName name="Работа20" localSheetId="1">#REF!</definedName>
    <definedName name="Работа20">#REF!</definedName>
    <definedName name="Работа21" localSheetId="1">#REF!</definedName>
    <definedName name="Работа21">#REF!</definedName>
    <definedName name="Работа22" localSheetId="1">#REF!</definedName>
    <definedName name="Работа22">#REF!</definedName>
    <definedName name="Работа23" localSheetId="1">#REF!</definedName>
    <definedName name="Работа23">#REF!</definedName>
    <definedName name="Работа24" localSheetId="1">#REF!</definedName>
    <definedName name="Работа24">#REF!</definedName>
    <definedName name="Работа25" localSheetId="1">#REF!</definedName>
    <definedName name="Работа25">#REF!</definedName>
    <definedName name="Работа26" localSheetId="1">#REF!</definedName>
    <definedName name="Работа26">#REF!</definedName>
    <definedName name="Работа27" localSheetId="1">#REF!</definedName>
    <definedName name="Работа27">#REF!</definedName>
    <definedName name="Работа28" localSheetId="1">#REF!</definedName>
    <definedName name="Работа28">#REF!</definedName>
    <definedName name="Работа29" localSheetId="1">#REF!</definedName>
    <definedName name="Работа29">#REF!</definedName>
    <definedName name="Работа3" localSheetId="1">#REF!</definedName>
    <definedName name="Работа3">#REF!</definedName>
    <definedName name="Работа30" localSheetId="1">#REF!</definedName>
    <definedName name="Работа30">#REF!</definedName>
    <definedName name="Работа31" localSheetId="1">#REF!</definedName>
    <definedName name="Работа31">#REF!</definedName>
    <definedName name="Работа32" localSheetId="1">#REF!</definedName>
    <definedName name="Работа32">#REF!</definedName>
    <definedName name="Работа33" localSheetId="1">#REF!</definedName>
    <definedName name="Работа33">#REF!</definedName>
    <definedName name="Работа34" localSheetId="1">#REF!</definedName>
    <definedName name="Работа34">#REF!</definedName>
    <definedName name="Работа35" localSheetId="1">#REF!</definedName>
    <definedName name="Работа35">#REF!</definedName>
    <definedName name="Работа36" localSheetId="1">#REF!</definedName>
    <definedName name="Работа36">#REF!</definedName>
    <definedName name="Работа37" localSheetId="1">#REF!</definedName>
    <definedName name="Работа37">#REF!</definedName>
    <definedName name="Работа38" localSheetId="1">#REF!</definedName>
    <definedName name="Работа38">#REF!</definedName>
    <definedName name="Работа39" localSheetId="1">#REF!</definedName>
    <definedName name="Работа39">#REF!</definedName>
    <definedName name="Работа4" localSheetId="1">#REF!</definedName>
    <definedName name="Работа4">#REF!</definedName>
    <definedName name="Работа40" localSheetId="1">#REF!</definedName>
    <definedName name="Работа40">#REF!</definedName>
    <definedName name="Работа41" localSheetId="1">#REF!</definedName>
    <definedName name="Работа41">#REF!</definedName>
    <definedName name="Работа42" localSheetId="1">#REF!</definedName>
    <definedName name="Работа42">#REF!</definedName>
    <definedName name="Работа43" localSheetId="1">#REF!</definedName>
    <definedName name="Работа43">#REF!</definedName>
    <definedName name="Работа44" localSheetId="1">#REF!</definedName>
    <definedName name="Работа44">#REF!</definedName>
    <definedName name="Работа45" localSheetId="1">#REF!</definedName>
    <definedName name="Работа45">#REF!</definedName>
    <definedName name="Работа46" localSheetId="1">#REF!</definedName>
    <definedName name="Работа46">#REF!</definedName>
    <definedName name="Работа47" localSheetId="1">#REF!</definedName>
    <definedName name="Работа47">#REF!</definedName>
    <definedName name="Работа48" localSheetId="1">#REF!</definedName>
    <definedName name="Работа48">#REF!</definedName>
    <definedName name="Работа49" localSheetId="1">#REF!</definedName>
    <definedName name="Работа49">#REF!</definedName>
    <definedName name="Работа5" localSheetId="1">#REF!</definedName>
    <definedName name="Работа5">#REF!</definedName>
    <definedName name="Работа50" localSheetId="1">#REF!</definedName>
    <definedName name="Работа50">#REF!</definedName>
    <definedName name="Работа51" localSheetId="1">#REF!</definedName>
    <definedName name="Работа51">#REF!</definedName>
    <definedName name="Работа52" localSheetId="1">#REF!</definedName>
    <definedName name="Работа52">#REF!</definedName>
    <definedName name="Работа53" localSheetId="1">#REF!</definedName>
    <definedName name="Работа53">#REF!</definedName>
    <definedName name="Работа54" localSheetId="1">#REF!</definedName>
    <definedName name="Работа54">#REF!</definedName>
    <definedName name="Работа55" localSheetId="1">#REF!</definedName>
    <definedName name="Работа55">#REF!</definedName>
    <definedName name="Работа56" localSheetId="1">#REF!</definedName>
    <definedName name="Работа56">#REF!</definedName>
    <definedName name="Работа57" localSheetId="1">#REF!</definedName>
    <definedName name="Работа57">#REF!</definedName>
    <definedName name="Работа58" localSheetId="1">#REF!</definedName>
    <definedName name="Работа58">#REF!</definedName>
    <definedName name="Работа59" localSheetId="1">#REF!</definedName>
    <definedName name="Работа59">#REF!</definedName>
    <definedName name="Работа6" localSheetId="1">#REF!</definedName>
    <definedName name="Работа6">#REF!</definedName>
    <definedName name="Работа60" localSheetId="1">#REF!</definedName>
    <definedName name="Работа60">#REF!</definedName>
    <definedName name="Работа7" localSheetId="1">#REF!</definedName>
    <definedName name="Работа7">#REF!</definedName>
    <definedName name="Работа8" localSheetId="1">#REF!</definedName>
    <definedName name="Работа8">#REF!</definedName>
    <definedName name="Работа9" localSheetId="1">#REF!</definedName>
    <definedName name="Работа9">#REF!</definedName>
    <definedName name="Рабочая" localSheetId="1">#REF!</definedName>
    <definedName name="Рабочая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 localSheetId="1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>#REF!</definedName>
    <definedName name="Разработка" localSheetId="1">#REF!</definedName>
    <definedName name="Разработка">#REF!</definedName>
    <definedName name="Разработка_" localSheetId="1">#REF!</definedName>
    <definedName name="Разработка_">#REF!</definedName>
    <definedName name="Разработка_проекта__Строительство_подземного_пешеходного_перехода_у_ст._метро__Гражданский_проспект" localSheetId="1">граж</definedName>
    <definedName name="Разработка_проекта__Строительство_подземного_пешеходного_перехода_у_ст._метро__Гражданский_проспект">граж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 localSheetId="1">#REF!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>#REF!</definedName>
    <definedName name="Районный_к_т_к_ЗП" localSheetId="1">'[49]Переменные и константы'!#REF!</definedName>
    <definedName name="Районный_к_т_к_ЗП">'[49]Переменные и константы'!#REF!</definedName>
    <definedName name="Районный_к_т_к_ЗП_по_ресурсному_расчету" localSheetId="1">'[49]Переменные и константы'!#REF!</definedName>
    <definedName name="Районный_к_т_к_ЗП_по_ресурсному_расчету">'[49]Переменные и константы'!#REF!</definedName>
    <definedName name="раоб" localSheetId="1">#REF!</definedName>
    <definedName name="раоб">#REF!</definedName>
    <definedName name="раобароб" localSheetId="1">#REF!</definedName>
    <definedName name="раобароб">#REF!</definedName>
    <definedName name="раобь" localSheetId="1">#REF!</definedName>
    <definedName name="раобь">#REF!</definedName>
    <definedName name="раолао" localSheetId="1">#REF!</definedName>
    <definedName name="раолао">#REF!</definedName>
    <definedName name="расчет" localSheetId="1">#REF!</definedName>
    <definedName name="расчет">#REF!</definedName>
    <definedName name="Расчёт1">'[88]Смета 7'!$F$1</definedName>
    <definedName name="рбтмь" localSheetId="1">#REF!</definedName>
    <definedName name="рбтмь">#REF!</definedName>
    <definedName name="рг" localSheetId="1">#REF!</definedName>
    <definedName name="рг">#REF!</definedName>
    <definedName name="ргл" localSheetId="1">#REF!</definedName>
    <definedName name="ргл" localSheetId="0">#REF!</definedName>
    <definedName name="ргл">#REF!</definedName>
    <definedName name="РД" localSheetId="1">#REF!</definedName>
    <definedName name="РД" localSheetId="0">#REF!</definedName>
    <definedName name="РД">#REF!</definedName>
    <definedName name="рдп" localSheetId="1">#REF!</definedName>
    <definedName name="рдп">#REF!</definedName>
    <definedName name="ре" localSheetId="1">#REF!</definedName>
    <definedName name="ре" localSheetId="0">#REF!</definedName>
    <definedName name="ре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>#REF!</definedName>
    <definedName name="регламент" localSheetId="1">#REF!</definedName>
    <definedName name="регламент">#REF!</definedName>
    <definedName name="рек" localSheetId="1">#REF!</definedName>
    <definedName name="рек">#REF!</definedName>
    <definedName name="Республика_Адыгея" localSheetId="1">#REF!</definedName>
    <definedName name="Республика_Адыгея">#REF!</definedName>
    <definedName name="Республика_Алтай" localSheetId="1">#REF!</definedName>
    <definedName name="Республика_Алтай">#REF!</definedName>
    <definedName name="Республика_Алтай_1" localSheetId="1">#REF!</definedName>
    <definedName name="Республика_Алтай_1">#REF!</definedName>
    <definedName name="Республика_Башкортостан" localSheetId="1">#REF!</definedName>
    <definedName name="Республика_Башкортостан">#REF!</definedName>
    <definedName name="Республика_Башкортостан_1" localSheetId="1">#REF!</definedName>
    <definedName name="Республика_Башкортостан_1">#REF!</definedName>
    <definedName name="Республика_Бурятия" localSheetId="1">#REF!</definedName>
    <definedName name="Республика_Бурятия">#REF!</definedName>
    <definedName name="Республика_Бурятия_1" localSheetId="1">#REF!</definedName>
    <definedName name="Республика_Бурятия_1">#REF!</definedName>
    <definedName name="Республика_Дагестан" localSheetId="1">#REF!</definedName>
    <definedName name="Республика_Дагестан">#REF!</definedName>
    <definedName name="Республика_Ингушетия" localSheetId="1">#REF!</definedName>
    <definedName name="Республика_Ингушетия">#REF!</definedName>
    <definedName name="Республика_Калмыкия" localSheetId="1">#REF!</definedName>
    <definedName name="Республика_Калмыкия">#REF!</definedName>
    <definedName name="Республика_Карелия" localSheetId="1">#REF!</definedName>
    <definedName name="Республика_Карелия">#REF!</definedName>
    <definedName name="Республика_Карелия_1" localSheetId="1">#REF!</definedName>
    <definedName name="Республика_Карелия_1">#REF!</definedName>
    <definedName name="Республика_Коми" localSheetId="1">#REF!</definedName>
    <definedName name="Республика_Коми">#REF!</definedName>
    <definedName name="Республика_Коми_1" localSheetId="1">#REF!</definedName>
    <definedName name="Республика_Коми_1">#REF!</definedName>
    <definedName name="Республика_Марий_Эл" localSheetId="1">#REF!</definedName>
    <definedName name="Республика_Марий_Эл">#REF!</definedName>
    <definedName name="Республика_Мордовия" localSheetId="1">#REF!</definedName>
    <definedName name="Республика_Мордовия">#REF!</definedName>
    <definedName name="Республика_Саха__Якутия" localSheetId="1">#REF!</definedName>
    <definedName name="Республика_Саха__Якутия">#REF!</definedName>
    <definedName name="Республика_Саха__Якутия_1" localSheetId="1">#REF!</definedName>
    <definedName name="Республика_Саха__Якутия_1">#REF!</definedName>
    <definedName name="Республика_Северная_Осетия___Алания" localSheetId="1">#REF!</definedName>
    <definedName name="Республика_Северная_Осетия___Алания">#REF!</definedName>
    <definedName name="Республика_Татарстан__Татарстан" localSheetId="1">#REF!</definedName>
    <definedName name="Республика_Татарстан__Татарстан">#REF!</definedName>
    <definedName name="Республика_Татарстан__Татарстан_1" localSheetId="1">#REF!</definedName>
    <definedName name="Республика_Татарстан__Татарстан_1">#REF!</definedName>
    <definedName name="Республика_Тыва" localSheetId="1">#REF!</definedName>
    <definedName name="Республика_Тыва">#REF!</definedName>
    <definedName name="Республика_Тыва_1" localSheetId="1">#REF!</definedName>
    <definedName name="Республика_Тыва_1">#REF!</definedName>
    <definedName name="Республика_Хакасия" localSheetId="1">#REF!</definedName>
    <definedName name="Республика_Хакасия">#REF!</definedName>
    <definedName name="РЗА2" localSheetId="1">#REF!</definedName>
    <definedName name="РЗА2">#REF!</definedName>
    <definedName name="рига">'[89]СметаСводная снег'!$E$7</definedName>
    <definedName name="рл" localSheetId="1">[22]топография!#REF!</definedName>
    <definedName name="рл" localSheetId="0">[22]топография!#REF!</definedName>
    <definedName name="рл">[22]топография!#REF!</definedName>
    <definedName name="рлвро" localSheetId="1">#REF!</definedName>
    <definedName name="рлвро">#REF!</definedName>
    <definedName name="рлд" localSheetId="1">#REF!</definedName>
    <definedName name="рлд">#REF!</definedName>
    <definedName name="рлдг" localSheetId="1">#REF!</definedName>
    <definedName name="рлдг">#REF!</definedName>
    <definedName name="рнгрлш" localSheetId="1">#REF!</definedName>
    <definedName name="рнгрлш">#REF!</definedName>
    <definedName name="рноепнр" localSheetId="1">#REF!</definedName>
    <definedName name="рноепнр">#REF!</definedName>
    <definedName name="ровро" localSheetId="1">#REF!</definedName>
    <definedName name="ровро">#REF!</definedName>
    <definedName name="родарод" localSheetId="1">#REF!</definedName>
    <definedName name="родарод">#REF!</definedName>
    <definedName name="рож" localSheetId="1">#REF!</definedName>
    <definedName name="рож">#REF!</definedName>
    <definedName name="рол" localSheetId="1">[90]топография!#REF!</definedName>
    <definedName name="рол" localSheetId="0">[90]топография!#REF!</definedName>
    <definedName name="рол">[90]топография!#REF!</definedName>
    <definedName name="роло" localSheetId="1">#REF!</definedName>
    <definedName name="роло">#REF!</definedName>
    <definedName name="ролодод" localSheetId="1">#REF!</definedName>
    <definedName name="ролодод">#REF!</definedName>
    <definedName name="ропгнлпеглн" localSheetId="1">#REF!</definedName>
    <definedName name="ропгнлпеглн" localSheetId="0">#REF!</definedName>
    <definedName name="ропгнлпеглн">#REF!</definedName>
    <definedName name="Ростовская_область" localSheetId="1">#REF!</definedName>
    <definedName name="Ростовская_область">#REF!</definedName>
    <definedName name="рп" localSheetId="1">#REF!</definedName>
    <definedName name="рп">#REF!</definedName>
    <definedName name="рпачрпч" localSheetId="1">#REF!</definedName>
    <definedName name="рпачрпч">#REF!</definedName>
    <definedName name="рпв" localSheetId="1">#REF!</definedName>
    <definedName name="рпв" localSheetId="0">#REF!</definedName>
    <definedName name="рпв">#REF!</definedName>
    <definedName name="рплрл" localSheetId="1">#REF!</definedName>
    <definedName name="рплрл">#REF!</definedName>
    <definedName name="рповпр" localSheetId="1">#REF!</definedName>
    <definedName name="рповпр">#REF!</definedName>
    <definedName name="рповр" localSheetId="1">#REF!</definedName>
    <definedName name="рповр">#REF!</definedName>
    <definedName name="РПР">'[91]СметаСводная п54'!$E$7</definedName>
    <definedName name="рпьрь" localSheetId="1">#REF!</definedName>
    <definedName name="рпьрь">#REF!</definedName>
    <definedName name="ррр" localSheetId="1">#REF!</definedName>
    <definedName name="ррр">#REF!</definedName>
    <definedName name="рррр" localSheetId="1">#REF!</definedName>
    <definedName name="рррр">#REF!</definedName>
    <definedName name="ррюбр" localSheetId="1">#REF!</definedName>
    <definedName name="ррюбр">#REF!</definedName>
    <definedName name="ртип" localSheetId="1">#REF!</definedName>
    <definedName name="ртип">#REF!</definedName>
    <definedName name="руе" localSheetId="1">#REF!</definedName>
    <definedName name="руе">#REF!</definedName>
    <definedName name="рук" localSheetId="1">#REF!</definedName>
    <definedName name="рук">#REF!</definedName>
    <definedName name="Руководитель" localSheetId="1">#REF!</definedName>
    <definedName name="Руководитель" localSheetId="0">#REF!</definedName>
    <definedName name="Руководитель">#REF!</definedName>
    <definedName name="ручей" localSheetId="1">#REF!</definedName>
    <definedName name="ручей">#REF!</definedName>
    <definedName name="рыар" localSheetId="1">[3]топография!#REF!</definedName>
    <definedName name="рыар">[3]топография!#REF!</definedName>
    <definedName name="Рязанская_область" localSheetId="1">#REF!</definedName>
    <definedName name="Рязанская_область">#REF!</definedName>
    <definedName name="ряпр" localSheetId="1">[3]топография!#REF!</definedName>
    <definedName name="ряпр">[3]топография!#REF!</definedName>
    <definedName name="С" hidden="1">{#N/A,#N/A,FALSE,"Шаблон_Спец1"}</definedName>
    <definedName name="с1" localSheetId="1">#REF!</definedName>
    <definedName name="с1">#REF!</definedName>
    <definedName name="с10" localSheetId="1">#REF!</definedName>
    <definedName name="с10">#REF!</definedName>
    <definedName name="с2" localSheetId="1">#REF!</definedName>
    <definedName name="с2">#REF!</definedName>
    <definedName name="с3" localSheetId="1">#REF!</definedName>
    <definedName name="с3" localSheetId="0">#REF!</definedName>
    <definedName name="с3">#REF!</definedName>
    <definedName name="с4" localSheetId="1">#REF!</definedName>
    <definedName name="с4" localSheetId="0">#REF!</definedName>
    <definedName name="с4">#REF!</definedName>
    <definedName name="с5" localSheetId="1">#REF!</definedName>
    <definedName name="с5">#REF!</definedName>
    <definedName name="с6" localSheetId="1">#REF!</definedName>
    <definedName name="с6">#REF!</definedName>
    <definedName name="с7" localSheetId="1">#REF!</definedName>
    <definedName name="с7">#REF!</definedName>
    <definedName name="с8" localSheetId="1">#REF!</definedName>
    <definedName name="с8">#REF!</definedName>
    <definedName name="с9" localSheetId="1">#REF!</definedName>
    <definedName name="с9">#REF!</definedName>
    <definedName name="саа" localSheetId="1">#REF!</definedName>
    <definedName name="саа">#REF!</definedName>
    <definedName name="сам" localSheetId="1">#REF!</definedName>
    <definedName name="сам">#REF!</definedName>
    <definedName name="Самарская_область" localSheetId="1">#REF!</definedName>
    <definedName name="Самарская_область">#REF!</definedName>
    <definedName name="Саратовская_область" localSheetId="1">#REF!</definedName>
    <definedName name="Саратовская_область">#REF!</definedName>
    <definedName name="сарсвралош" localSheetId="1">#REF!</definedName>
    <definedName name="сарсвралош">#REF!</definedName>
    <definedName name="Сахалинская_область" localSheetId="1">#REF!</definedName>
    <definedName name="Сахалинская_область">#REF!</definedName>
    <definedName name="Сахалинская_область_1" localSheetId="1">#REF!</definedName>
    <definedName name="Сахалинская_область_1">#REF!</definedName>
    <definedName name="св1" localSheetId="1">[92]топография!#REF!</definedName>
    <definedName name="св1">[92]топография!#REF!</definedName>
    <definedName name="Свердловская_область" localSheetId="1">#REF!</definedName>
    <definedName name="Свердловская_область">#REF!</definedName>
    <definedName name="Свердловская_область_1" localSheetId="1">#REF!</definedName>
    <definedName name="Свердловская_область_1">#REF!</definedName>
    <definedName name="свод1" localSheetId="1">[93]топография!#REF!</definedName>
    <definedName name="свод1" localSheetId="0">[93]топография!#REF!</definedName>
    <definedName name="свод1">[93]топография!#REF!</definedName>
    <definedName name="Сводка" localSheetId="1">#REF!</definedName>
    <definedName name="Сводка">#REF!</definedName>
    <definedName name="сврд" localSheetId="1">[93]топография!#REF!</definedName>
    <definedName name="сврд" localSheetId="0">[93]топография!#REF!</definedName>
    <definedName name="сврд">[93]топография!#REF!</definedName>
    <definedName name="СВсм">[21]Вспомогательный!$D$36</definedName>
    <definedName name="се">'[94]СметаСводная се'!$F$7</definedName>
    <definedName name="сев" localSheetId="1">#REF!</definedName>
    <definedName name="сев">#REF!</definedName>
    <definedName name="Семь" localSheetId="1">#REF!</definedName>
    <definedName name="Семь">#REF!</definedName>
    <definedName name="Сервис" localSheetId="1">#REF!</definedName>
    <definedName name="Сервис">#REF!</definedName>
    <definedName name="Сервис_Всего" localSheetId="1">'[18]Прайс лист'!#REF!</definedName>
    <definedName name="Сервис_Всего">'[18]Прайс лист'!#REF!</definedName>
    <definedName name="Сервис_Всего_1" localSheetId="1">#REF!</definedName>
    <definedName name="Сервис_Всего_1">#REF!</definedName>
    <definedName name="Сервисное_оборудование" localSheetId="1">[18]Коэфф1.!#REF!</definedName>
    <definedName name="Сервисное_оборудование">[18]Коэфф1.!#REF!</definedName>
    <definedName name="Сервисное_оборудование_1" localSheetId="1">#REF!</definedName>
    <definedName name="Сервисное_оборудование_1">#REF!</definedName>
    <definedName name="СЗИТ">[95]СВОДКА!$E$11</definedName>
    <definedName name="СлБелг" localSheetId="1">#REF!</definedName>
    <definedName name="СлБелг">#REF!</definedName>
    <definedName name="СлБуд">'[96]КП Сл-Будап'!$B$11</definedName>
    <definedName name="слон">'[27]ЛЧ Р'!$C$55:$H$62</definedName>
    <definedName name="см" localSheetId="1">#REF!</definedName>
    <definedName name="см" localSheetId="0">#REF!</definedName>
    <definedName name="см">#REF!</definedName>
    <definedName name="см_конк" localSheetId="1">#REF!</definedName>
    <definedName name="см_конк">#REF!</definedName>
    <definedName name="см1" localSheetId="1">#REF!</definedName>
    <definedName name="см1">#REF!</definedName>
    <definedName name="См6">'[97]Смета 7'!$F$1</definedName>
    <definedName name="См7" localSheetId="1">#REF!</definedName>
    <definedName name="См7">#REF!</definedName>
    <definedName name="СМА" localSheetId="1">[10]топография!#REF!</definedName>
    <definedName name="СМА">[10]топография!#REF!</definedName>
    <definedName name="смета" localSheetId="1">#REF!</definedName>
    <definedName name="смета" localSheetId="0">#REF!</definedName>
    <definedName name="смета">#REF!</definedName>
    <definedName name="Смета_2">'[88]Смета 7'!$F$1</definedName>
    <definedName name="смета1" localSheetId="1">#REF!</definedName>
    <definedName name="смета1" localSheetId="0">#REF!</definedName>
    <definedName name="смета1">#REF!</definedName>
    <definedName name="Смета11">'[98]Смета 7'!$F$1</definedName>
    <definedName name="Смета21">'[99]Смета 7'!$F$1</definedName>
    <definedName name="Смета3">[21]Вспомогательный!$D$78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'[49]Переменные и константы'!#REF!</definedName>
    <definedName name="Сметная_стоимость_в_текущих_ценах__после_применения_индексов">'[49]Переменные и константы'!#REF!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Меточка" localSheetId="1">#REF!</definedName>
    <definedName name="СМеточка">#REF!</definedName>
    <definedName name="сми" localSheetId="1">#REF!</definedName>
    <definedName name="сми" localSheetId="0">#REF!</definedName>
    <definedName name="сми">#REF!</definedName>
    <definedName name="смиь" localSheetId="1">#REF!</definedName>
    <definedName name="смиь">#REF!</definedName>
    <definedName name="СММММ" localSheetId="1">#REF!</definedName>
    <definedName name="СММММ">#REF!</definedName>
    <definedName name="Смоленская_область" localSheetId="1">#REF!</definedName>
    <definedName name="Смоленская_область">#REF!</definedName>
    <definedName name="смр" localSheetId="1">#REF!</definedName>
    <definedName name="смр">#REF!</definedName>
    <definedName name="СМРпроч">[28]Инд_1_16!$B$9</definedName>
    <definedName name="смт" localSheetId="1">#REF!</definedName>
    <definedName name="смт">#REF!</definedName>
    <definedName name="Согласование" localSheetId="1">#REF!</definedName>
    <definedName name="Согласование" localSheetId="0">#REF!</definedName>
    <definedName name="Согласование">#REF!</definedName>
    <definedName name="соп" localSheetId="1">#REF!</definedName>
    <definedName name="соп">#REF!</definedName>
    <definedName name="сос" localSheetId="1">#REF!</definedName>
    <definedName name="сос">#REF!</definedName>
    <definedName name="Составил">'[2]Таблица 4 АСУТП'!$B$106:$B$108</definedName>
    <definedName name="Составитель" localSheetId="1">#REF!</definedName>
    <definedName name="Составитель" localSheetId="0">#REF!</definedName>
    <definedName name="Составитель">#REF!</definedName>
    <definedName name="СП1" localSheetId="1">[6]Обновление!#REF!</definedName>
    <definedName name="СП1">[6]Обновление!#REF!</definedName>
    <definedName name="сп2" localSheetId="1">#REF!</definedName>
    <definedName name="сп2">#REF!</definedName>
    <definedName name="спио" localSheetId="1">#REF!</definedName>
    <definedName name="спио">#REF!</definedName>
    <definedName name="список">[100]Списки!$A$1:$A$65536</definedName>
    <definedName name="спрь" localSheetId="1">[3]топография!#REF!</definedName>
    <definedName name="спрь">[3]топография!#REF!</definedName>
    <definedName name="срл" localSheetId="1">#REF!</definedName>
    <definedName name="срл">#REF!</definedName>
    <definedName name="срлдд" localSheetId="1">#REF!</definedName>
    <definedName name="срлдд">#REF!</definedName>
    <definedName name="срлрл" localSheetId="1">#REF!</definedName>
    <definedName name="срлрл">#REF!</definedName>
    <definedName name="срьрьс" localSheetId="1">#REF!</definedName>
    <definedName name="срьрьс">#REF!</definedName>
    <definedName name="СС2012." localSheetId="1">#REF!</definedName>
    <definedName name="СС2012.">#REF!</definedName>
    <definedName name="ССР" localSheetId="1">#REF!</definedName>
    <definedName name="ССР">#REF!</definedName>
    <definedName name="ссс" localSheetId="1">#REF!</definedName>
    <definedName name="ссс" localSheetId="0">#REF!</definedName>
    <definedName name="ссс">#REF!</definedName>
    <definedName name="сссс" localSheetId="1">#REF!</definedName>
    <definedName name="сссс">#REF!</definedName>
    <definedName name="Ст">[101]АД!$A$9</definedName>
    <definedName name="Ставропольский_край" localSheetId="1">#REF!</definedName>
    <definedName name="Ставропольский_край">#REF!</definedName>
    <definedName name="СТАД">[50]Показатели!$A$79:$A$80</definedName>
    <definedName name="Станц10">'[20]Лист опроса'!$B$23</definedName>
    <definedName name="СТЕП">[50]Показатели!$B$85:$B$88</definedName>
    <definedName name="сто" localSheetId="1">'[102]8'!#REF!</definedName>
    <definedName name="сто">'[102]8'!#REF!</definedName>
    <definedName name="Стоимость" localSheetId="1">#REF!</definedName>
    <definedName name="Стоимость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ороны">[103]Списки!$A$1:$A$440</definedName>
    <definedName name="Стр10">'[20]Лист опроса'!$B$24</definedName>
    <definedName name="СтрАУ">'[20]Лист опроса'!$B$12</definedName>
    <definedName name="СтрДУ">'[20]Лист опроса'!$B$11</definedName>
    <definedName name="Стрелки">'[20]Лист опроса'!$B$10</definedName>
    <definedName name="Строительная_полоса" localSheetId="1">#REF!</definedName>
    <definedName name="Строительная_полоса" localSheetId="0">#REF!</definedName>
    <definedName name="Строительная_полоса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1">'[49]Переменные и константы'!#REF!</definedName>
    <definedName name="Строительные_работы_в_текущих_ценах">'[49]Переменные и константы'!#REF!</definedName>
    <definedName name="Строительные_работы_в_текущих_ценах_по_ресурсному_расчету" localSheetId="1">'[49]Переменные и константы'!#REF!</definedName>
    <definedName name="Строительные_работы_в_текущих_ценах_по_ресурсному_расчету">'[49]Переменные и константы'!#REF!</definedName>
    <definedName name="Строительные_работы_в_текущих_ценах_после_применения_индексов" localSheetId="1">'[49]Переменные и константы'!#REF!</definedName>
    <definedName name="Строительные_работы_в_текущих_ценах_после_применения_индексов">'[49]Переменные и константы'!#REF!</definedName>
    <definedName name="Сургут">NA()</definedName>
    <definedName name="счьор" localSheetId="1">[3]топография!#REF!</definedName>
    <definedName name="счьор">[3]топография!#REF!</definedName>
    <definedName name="т" localSheetId="1">#REF!</definedName>
    <definedName name="т">#REF!</definedName>
    <definedName name="таисия" localSheetId="1">#REF!</definedName>
    <definedName name="таисия">#REF!</definedName>
    <definedName name="Тамбовская_область" localSheetId="1">#REF!</definedName>
    <definedName name="Тамбовская_область">#REF!</definedName>
    <definedName name="Тверская_область" localSheetId="1">#REF!</definedName>
    <definedName name="Тверская_область">#REF!</definedName>
    <definedName name="Территориальная_поправка_к_ТЕР" localSheetId="1">#REF!</definedName>
    <definedName name="Территориальная_поправка_к_ТЕР">#REF!</definedName>
    <definedName name="техник" localSheetId="1">#REF!</definedName>
    <definedName name="техник">#REF!</definedName>
    <definedName name="технич" localSheetId="1">#REF!</definedName>
    <definedName name="технич">#REF!</definedName>
    <definedName name="титр" localSheetId="1">[9]топография!#REF!</definedName>
    <definedName name="титр" localSheetId="0">[9]топография!#REF!</definedName>
    <definedName name="титр">[9]топография!#REF!</definedName>
    <definedName name="титул">'[104]АКТ ВЫБОРА'!$D$6</definedName>
    <definedName name="то" localSheetId="1">#REF!</definedName>
    <definedName name="то">#REF!</definedName>
    <definedName name="ТолкоМашЛаб" localSheetId="1">[43]СмМашБур!#REF!</definedName>
    <definedName name="ТолкоМашЛаб">[43]СмМашБур!#REF!</definedName>
    <definedName name="ТолькоМашБур" localSheetId="1">[43]СмМашБур!#REF!</definedName>
    <definedName name="ТолькоМашБур">[43]СмМашБур!#REF!</definedName>
    <definedName name="ТолькоРучБур" localSheetId="1">[43]СмРучБур!#REF!</definedName>
    <definedName name="ТолькоРучБур">[43]СмРучБур!#REF!</definedName>
    <definedName name="ТолькоРучЛаб">[43]СмРучБур!$K$39</definedName>
    <definedName name="Томская_область" localSheetId="1">#REF!</definedName>
    <definedName name="Томская_область">#REF!</definedName>
    <definedName name="Томская_область_1" localSheetId="1">#REF!</definedName>
    <definedName name="Томская_область_1">#REF!</definedName>
    <definedName name="топ1" localSheetId="1">#REF!</definedName>
    <definedName name="топ1" localSheetId="0">#REF!</definedName>
    <definedName name="топ1">#REF!</definedName>
    <definedName name="топ2" localSheetId="1">#REF!</definedName>
    <definedName name="топ2" localSheetId="0">#REF!</definedName>
    <definedName name="топ2">#REF!</definedName>
    <definedName name="топо" localSheetId="1">#REF!</definedName>
    <definedName name="топо" localSheetId="0">#REF!</definedName>
    <definedName name="топо">#REF!</definedName>
    <definedName name="топогр1" localSheetId="1">#REF!</definedName>
    <definedName name="топогр1" localSheetId="0">#REF!</definedName>
    <definedName name="топогр1">#REF!</definedName>
    <definedName name="топограф" localSheetId="1">#REF!</definedName>
    <definedName name="топограф" localSheetId="0">#REF!</definedName>
    <definedName name="топограф">#REF!</definedName>
    <definedName name="третий" localSheetId="1">#REF!</definedName>
    <definedName name="третий">#REF!</definedName>
    <definedName name="третья_кат" localSheetId="1">#REF!</definedName>
    <definedName name="третья_кат">#REF!</definedName>
    <definedName name="трол" localSheetId="1">#REF!</definedName>
    <definedName name="трол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ТС1" localSheetId="1">#REF!</definedName>
    <definedName name="ТС1" localSheetId="0">#REF!</definedName>
    <definedName name="ТС1">#REF!</definedName>
    <definedName name="Тульская_область" localSheetId="1">#REF!</definedName>
    <definedName name="Тульская_область">#REF!</definedName>
    <definedName name="тыс">{0,"тысячz";1,"тысячаz";2,"тысячиz";5,"тысячz"}</definedName>
    <definedName name="тьбю" localSheetId="1">#REF!</definedName>
    <definedName name="тьбю" localSheetId="0">#REF!</definedName>
    <definedName name="тьбю">#REF!</definedName>
    <definedName name="тьтб" localSheetId="1">#REF!</definedName>
    <definedName name="тьтб">#REF!</definedName>
    <definedName name="тьюит" localSheetId="1">#REF!</definedName>
    <definedName name="тьюит">#REF!</definedName>
    <definedName name="Тюменская_область" localSheetId="1">#REF!</definedName>
    <definedName name="Тюменская_область">#REF!</definedName>
    <definedName name="Тюменская_область_1" localSheetId="1">#REF!</definedName>
    <definedName name="Тюменская_область_1">#REF!</definedName>
    <definedName name="убыль" localSheetId="1">#REF!</definedName>
    <definedName name="убыль">#REF!</definedName>
    <definedName name="ува" localSheetId="1">#REF!</definedName>
    <definedName name="ува">#REF!</definedName>
    <definedName name="уг" localSheetId="1">#REF!</definedName>
    <definedName name="уг">#REF!</definedName>
    <definedName name="Удмуртская_Республика" localSheetId="1">#REF!</definedName>
    <definedName name="Удмуртская_Республика">#REF!</definedName>
    <definedName name="Удмуртская_Республика_1" localSheetId="1">#REF!</definedName>
    <definedName name="Удмуртская_Республика_1">#REF!</definedName>
    <definedName name="уено" localSheetId="1">#REF!</definedName>
    <definedName name="уено">#REF!</definedName>
    <definedName name="уенонео" localSheetId="1">#REF!</definedName>
    <definedName name="уенонео">#REF!</definedName>
    <definedName name="уер" localSheetId="1">#REF!</definedName>
    <definedName name="уер">#REF!</definedName>
    <definedName name="уеро" localSheetId="1">#REF!</definedName>
    <definedName name="уеро">#REF!</definedName>
    <definedName name="уерор" localSheetId="1">#REF!</definedName>
    <definedName name="уерор">#REF!</definedName>
    <definedName name="ук" localSheetId="1">#REF!</definedName>
    <definedName name="ук" localSheetId="0">#REF!</definedName>
    <definedName name="ук">#REF!</definedName>
    <definedName name="уке" localSheetId="1">#REF!</definedName>
    <definedName name="уке">#REF!</definedName>
    <definedName name="укее" localSheetId="1">#REF!</definedName>
    <definedName name="укее">#REF!</definedName>
    <definedName name="укк_м" localSheetId="1">#REF!</definedName>
    <definedName name="укк_м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укц" localSheetId="1">#REF!</definedName>
    <definedName name="укц">#REF!</definedName>
    <definedName name="Ульяновская_область" localSheetId="1">#REF!</definedName>
    <definedName name="Ульяновская_область">#REF!</definedName>
    <definedName name="уне" localSheetId="1">#REF!</definedName>
    <definedName name="уне">#REF!</definedName>
    <definedName name="уно" localSheetId="1">#REF!</definedName>
    <definedName name="уно">#REF!</definedName>
    <definedName name="уо" localSheetId="1">#REF!</definedName>
    <definedName name="уо">#REF!</definedName>
    <definedName name="уое" localSheetId="1">#REF!</definedName>
    <definedName name="уое">#REF!</definedName>
    <definedName name="упроуо" localSheetId="1">#REF!</definedName>
    <definedName name="упроуо">#REF!</definedName>
    <definedName name="упрт" localSheetId="1">#REF!</definedName>
    <definedName name="упрт">#REF!</definedName>
    <definedName name="ур" localSheetId="1">#REF!</definedName>
    <definedName name="ур">#REF!</definedName>
    <definedName name="уре" localSheetId="1">#REF!</definedName>
    <definedName name="уре">#REF!</definedName>
    <definedName name="урк" localSheetId="1">#REF!</definedName>
    <definedName name="урк">#REF!</definedName>
    <definedName name="урн" localSheetId="1">#REF!</definedName>
    <definedName name="урн">#REF!</definedName>
    <definedName name="уу" localSheetId="1">#REF!</definedName>
    <definedName name="уу">#REF!</definedName>
    <definedName name="уцуц" localSheetId="1">#REF!</definedName>
    <definedName name="уцуц" localSheetId="0">#REF!</definedName>
    <definedName name="уцуц">#REF!</definedName>
    <definedName name="Участок" localSheetId="1">#REF!</definedName>
    <definedName name="Участок" localSheetId="0">#REF!</definedName>
    <definedName name="Участок">#REF!</definedName>
    <definedName name="ушщпгу" localSheetId="1">#REF!</definedName>
    <definedName name="ушщпгу">#REF!</definedName>
    <definedName name="ф" localSheetId="1">#REF!</definedName>
    <definedName name="ф">#REF!</definedName>
    <definedName name="ф1" localSheetId="1">#REF!</definedName>
    <definedName name="ф1">#REF!</definedName>
    <definedName name="Ф10">[50]Показатели!$B$57:$B$69</definedName>
    <definedName name="Ф100">[50]Показатели!$B$70:$B$71</definedName>
    <definedName name="Ф2">[50]Показатели!$B$5:$B$10</definedName>
    <definedName name="Ф5">[50]Показатели!$B$12:$B$18</definedName>
    <definedName name="Ф51">[50]Показатели!$B$19:$B$20</definedName>
    <definedName name="Ф6">[50]Показатели!$B$22:$B$25</definedName>
    <definedName name="Ф7">[50]Показатели!$B$27:$B$33</definedName>
    <definedName name="Ф8">[50]Показатели!$B$35:$B$39</definedName>
    <definedName name="Ф9">[50]Показатели!$B$41:$B$53</definedName>
    <definedName name="Ф90">[50]Показатели!$B$54:$B$55</definedName>
    <definedName name="фавр" localSheetId="1">#REF!</definedName>
    <definedName name="фавр">#REF!</definedName>
    <definedName name="фапиаи" localSheetId="1">#REF!</definedName>
    <definedName name="фапиаи">#REF!</definedName>
    <definedName name="фвап" localSheetId="1">#REF!</definedName>
    <definedName name="фвап">#REF!</definedName>
    <definedName name="фвапив" localSheetId="1">#REF!</definedName>
    <definedName name="фвапив">#REF!</definedName>
    <definedName name="фед">'[25]свод 2'!$D$10</definedName>
    <definedName name="фнн" localSheetId="1">#REF!</definedName>
    <definedName name="фнн">#REF!</definedName>
    <definedName name="фукек" localSheetId="1">#REF!</definedName>
    <definedName name="фукек">#REF!</definedName>
    <definedName name="ффггг" localSheetId="1">#REF!</definedName>
    <definedName name="ффггг">#REF!</definedName>
    <definedName name="фффффф" localSheetId="1">#REF!</definedName>
    <definedName name="фффффф">#REF!</definedName>
    <definedName name="ффыв" localSheetId="1">#REF!</definedName>
    <definedName name="ффыв" localSheetId="0">#REF!</definedName>
    <definedName name="ффыв">#REF!</definedName>
    <definedName name="фы" localSheetId="1">#REF!</definedName>
    <definedName name="фы">#REF!</definedName>
    <definedName name="фыв" localSheetId="1">#REF!</definedName>
    <definedName name="фыв" localSheetId="0">#REF!</definedName>
    <definedName name="фыв">#REF!</definedName>
    <definedName name="Хабаровский_край" localSheetId="1">#REF!</definedName>
    <definedName name="Хабаровский_край">#REF!</definedName>
    <definedName name="Хабаровский_край_1" localSheetId="1">#REF!</definedName>
    <definedName name="Хабаровский_край_1">#REF!</definedName>
    <definedName name="хуйня" localSheetId="1">#REF!</definedName>
    <definedName name="хуйня">#REF!</definedName>
    <definedName name="ц" localSheetId="1">#REF!</definedName>
    <definedName name="ц">#REF!</definedName>
    <definedName name="цвуцвуц" localSheetId="1">#REF!</definedName>
    <definedName name="цвуцвуц">#REF!</definedName>
    <definedName name="цена">#N/A</definedName>
    <definedName name="цена___0" localSheetId="1">#REF!</definedName>
    <definedName name="цена___0" localSheetId="0">#REF!</definedName>
    <definedName name="цена___0">#REF!</definedName>
    <definedName name="цена___0___0" localSheetId="1">#REF!</definedName>
    <definedName name="цена___0___0" localSheetId="0">#REF!</definedName>
    <definedName name="цена___0___0">#REF!</definedName>
    <definedName name="цена___0___0___0" localSheetId="1">#REF!</definedName>
    <definedName name="цена___0___0___0" localSheetId="0">#REF!</definedName>
    <definedName name="цена___0___0___0">#REF!</definedName>
    <definedName name="цена___0___0___0___0" localSheetId="1">#REF!</definedName>
    <definedName name="цена___0___0___0___0" localSheetId="0">#REF!</definedName>
    <definedName name="цена___0___0___0___0">#REF!</definedName>
    <definedName name="цена___0___0___2" localSheetId="1">#REF!</definedName>
    <definedName name="цена___0___0___2" localSheetId="0">#REF!</definedName>
    <definedName name="цена___0___0___2">#REF!</definedName>
    <definedName name="цена___0___0___3" localSheetId="1">#REF!</definedName>
    <definedName name="цена___0___0___3" localSheetId="0">#REF!</definedName>
    <definedName name="цена___0___0___3">#REF!</definedName>
    <definedName name="цена___0___0___4" localSheetId="1">#REF!</definedName>
    <definedName name="цена___0___0___4" localSheetId="0">#REF!</definedName>
    <definedName name="цена___0___0___4">#REF!</definedName>
    <definedName name="цена___0___1" localSheetId="1">#REF!</definedName>
    <definedName name="цена___0___1" localSheetId="0">#REF!</definedName>
    <definedName name="цена___0___1">#REF!</definedName>
    <definedName name="цена___0___10" localSheetId="1">#REF!</definedName>
    <definedName name="цена___0___10" localSheetId="0">#REF!</definedName>
    <definedName name="цена___0___10">#REF!</definedName>
    <definedName name="цена___0___12" localSheetId="1">#REF!</definedName>
    <definedName name="цена___0___12" localSheetId="0">#REF!</definedName>
    <definedName name="цена___0___12">#REF!</definedName>
    <definedName name="цена___0___2" localSheetId="1">#REF!</definedName>
    <definedName name="цена___0___2" localSheetId="0">#REF!</definedName>
    <definedName name="цена___0___2">#REF!</definedName>
    <definedName name="цена___0___2___0" localSheetId="1">#REF!</definedName>
    <definedName name="цена___0___2___0" localSheetId="0">#REF!</definedName>
    <definedName name="цена___0___2___0">#REF!</definedName>
    <definedName name="цена___0___3" localSheetId="1">#REF!</definedName>
    <definedName name="цена___0___3" localSheetId="0">#REF!</definedName>
    <definedName name="цена___0___3">#REF!</definedName>
    <definedName name="цена___0___4" localSheetId="1">#REF!</definedName>
    <definedName name="цена___0___4" localSheetId="0">#REF!</definedName>
    <definedName name="цена___0___4">#REF!</definedName>
    <definedName name="цена___0___5" localSheetId="1">#REF!</definedName>
    <definedName name="цена___0___5" localSheetId="0">#REF!</definedName>
    <definedName name="цена___0___5">#REF!</definedName>
    <definedName name="цена___0___6" localSheetId="1">#REF!</definedName>
    <definedName name="цена___0___6" localSheetId="0">#REF!</definedName>
    <definedName name="цена___0___6">#REF!</definedName>
    <definedName name="цена___0___8" localSheetId="1">#REF!</definedName>
    <definedName name="цена___0___8" localSheetId="0">#REF!</definedName>
    <definedName name="цена___0___8">#REF!</definedName>
    <definedName name="цена___1" localSheetId="1">#REF!</definedName>
    <definedName name="цена___1" localSheetId="0">#REF!</definedName>
    <definedName name="цена___1">#REF!</definedName>
    <definedName name="цена___1___0" localSheetId="1">#REF!</definedName>
    <definedName name="цена___1___0" localSheetId="0">#REF!</definedName>
    <definedName name="цена___1___0">#REF!</definedName>
    <definedName name="цена___10" localSheetId="1">#REF!</definedName>
    <definedName name="цена___10" localSheetId="0">#REF!</definedName>
    <definedName name="цена___10">#REF!</definedName>
    <definedName name="цена___10___0">NA()</definedName>
    <definedName name="цена___10___0___0" localSheetId="1">#REF!</definedName>
    <definedName name="цена___10___0___0" localSheetId="0">#REF!</definedName>
    <definedName name="цена___10___0___0">#REF!</definedName>
    <definedName name="цена___10___1" localSheetId="1">#REF!</definedName>
    <definedName name="цена___10___1" localSheetId="0">#REF!</definedName>
    <definedName name="цена___10___1">#REF!</definedName>
    <definedName name="цена___10___10" localSheetId="1">#REF!</definedName>
    <definedName name="цена___10___10" localSheetId="0">#REF!</definedName>
    <definedName name="цена___10___10">#REF!</definedName>
    <definedName name="цена___10___12" localSheetId="1">#REF!</definedName>
    <definedName name="цена___10___12" localSheetId="0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 localSheetId="1">#REF!</definedName>
    <definedName name="цена___11" localSheetId="0">#REF!</definedName>
    <definedName name="цена___11">#REF!</definedName>
    <definedName name="цена___11___0">NA()</definedName>
    <definedName name="цена___11___10" localSheetId="1">#REF!</definedName>
    <definedName name="цена___11___10" localSheetId="0">#REF!</definedName>
    <definedName name="цена___11___10">#REF!</definedName>
    <definedName name="цена___11___2" localSheetId="1">#REF!</definedName>
    <definedName name="цена___11___2" localSheetId="0">#REF!</definedName>
    <definedName name="цена___11___2">#REF!</definedName>
    <definedName name="цена___11___4" localSheetId="1">#REF!</definedName>
    <definedName name="цена___11___4" localSheetId="0">#REF!</definedName>
    <definedName name="цена___11___4">#REF!</definedName>
    <definedName name="цена___11___6" localSheetId="1">#REF!</definedName>
    <definedName name="цена___11___6" localSheetId="0">#REF!</definedName>
    <definedName name="цена___11___6">#REF!</definedName>
    <definedName name="цена___11___8" localSheetId="1">#REF!</definedName>
    <definedName name="цена___11___8" localSheetId="0">#REF!</definedName>
    <definedName name="цена___11___8">#REF!</definedName>
    <definedName name="цена___12">NA()</definedName>
    <definedName name="цена___2" localSheetId="1">#REF!</definedName>
    <definedName name="цена___2" localSheetId="0">#REF!</definedName>
    <definedName name="цена___2">#REF!</definedName>
    <definedName name="цена___2___0" localSheetId="1">#REF!</definedName>
    <definedName name="цена___2___0" localSheetId="0">#REF!</definedName>
    <definedName name="цена___2___0">#REF!</definedName>
    <definedName name="цена___2___0___0" localSheetId="1">#REF!</definedName>
    <definedName name="цена___2___0___0" localSheetId="0">#REF!</definedName>
    <definedName name="цена___2___0___0">#REF!</definedName>
    <definedName name="цена___2___0___0___0" localSheetId="1">#REF!</definedName>
    <definedName name="цена___2___0___0___0" localSheetId="0">#REF!</definedName>
    <definedName name="цена___2___0___0___0">#REF!</definedName>
    <definedName name="цена___2___1" localSheetId="1">#REF!</definedName>
    <definedName name="цена___2___1" localSheetId="0">#REF!</definedName>
    <definedName name="цена___2___1">#REF!</definedName>
    <definedName name="цена___2___10" localSheetId="1">#REF!</definedName>
    <definedName name="цена___2___10" localSheetId="0">#REF!</definedName>
    <definedName name="цена___2___10">#REF!</definedName>
    <definedName name="цена___2___12" localSheetId="1">#REF!</definedName>
    <definedName name="цена___2___12" localSheetId="0">#REF!</definedName>
    <definedName name="цена___2___12">#REF!</definedName>
    <definedName name="цена___2___2" localSheetId="1">#REF!</definedName>
    <definedName name="цена___2___2" localSheetId="0">#REF!</definedName>
    <definedName name="цена___2___2">#REF!</definedName>
    <definedName name="цена___2___3" localSheetId="1">#REF!</definedName>
    <definedName name="цена___2___3" localSheetId="0">#REF!</definedName>
    <definedName name="цена___2___3">#REF!</definedName>
    <definedName name="цена___2___4" localSheetId="1">#REF!</definedName>
    <definedName name="цена___2___4" localSheetId="0">#REF!</definedName>
    <definedName name="цена___2___4">#REF!</definedName>
    <definedName name="цена___2___6" localSheetId="1">#REF!</definedName>
    <definedName name="цена___2___6" localSheetId="0">#REF!</definedName>
    <definedName name="цена___2___6">#REF!</definedName>
    <definedName name="цена___2___8" localSheetId="1">#REF!</definedName>
    <definedName name="цена___2___8" localSheetId="0">#REF!</definedName>
    <definedName name="цена___2___8">#REF!</definedName>
    <definedName name="цена___3" localSheetId="1">#REF!</definedName>
    <definedName name="цена___3" localSheetId="0">#REF!</definedName>
    <definedName name="цена___3">#REF!</definedName>
    <definedName name="цена___3___0" localSheetId="1">#REF!</definedName>
    <definedName name="цена___3___0" localSheetId="0">#REF!</definedName>
    <definedName name="цена___3___0">#REF!</definedName>
    <definedName name="цена___3___0___0">NA()</definedName>
    <definedName name="цена___3___10" localSheetId="1">#REF!</definedName>
    <definedName name="цена___3___10" localSheetId="0">#REF!</definedName>
    <definedName name="цена___3___10">#REF!</definedName>
    <definedName name="цена___3___2" localSheetId="1">#REF!</definedName>
    <definedName name="цена___3___2" localSheetId="0">#REF!</definedName>
    <definedName name="цена___3___2">#REF!</definedName>
    <definedName name="цена___3___3" localSheetId="1">#REF!</definedName>
    <definedName name="цена___3___3" localSheetId="0">#REF!</definedName>
    <definedName name="цена___3___3">#REF!</definedName>
    <definedName name="цена___3___4" localSheetId="1">#REF!</definedName>
    <definedName name="цена___3___4" localSheetId="0">#REF!</definedName>
    <definedName name="цена___3___4">#REF!</definedName>
    <definedName name="цена___3___6" localSheetId="1">#REF!</definedName>
    <definedName name="цена___3___6" localSheetId="0">#REF!</definedName>
    <definedName name="цена___3___6">#REF!</definedName>
    <definedName name="цена___3___8" localSheetId="1">#REF!</definedName>
    <definedName name="цена___3___8" localSheetId="0">#REF!</definedName>
    <definedName name="цена___3___8">#REF!</definedName>
    <definedName name="цена___4" localSheetId="1">#REF!</definedName>
    <definedName name="цена___4" localSheetId="0">#REF!</definedName>
    <definedName name="цена___4">#REF!</definedName>
    <definedName name="цена___4___0">NA()</definedName>
    <definedName name="цена___4___0___0" localSheetId="1">#REF!</definedName>
    <definedName name="цена___4___0___0" localSheetId="0">#REF!</definedName>
    <definedName name="цена___4___0___0">#REF!</definedName>
    <definedName name="цена___4___0___0___0" localSheetId="1">#REF!</definedName>
    <definedName name="цена___4___0___0___0" localSheetId="0">#REF!</definedName>
    <definedName name="цена___4___0___0___0">#REF!</definedName>
    <definedName name="цена___4___10" localSheetId="1">#REF!</definedName>
    <definedName name="цена___4___10" localSheetId="0">#REF!</definedName>
    <definedName name="цена___4___10">#REF!</definedName>
    <definedName name="цена___4___12" localSheetId="1">#REF!</definedName>
    <definedName name="цена___4___12" localSheetId="0">#REF!</definedName>
    <definedName name="цена___4___12">#REF!</definedName>
    <definedName name="цена___4___2" localSheetId="1">#REF!</definedName>
    <definedName name="цена___4___2" localSheetId="0">#REF!</definedName>
    <definedName name="цена___4___2">#REF!</definedName>
    <definedName name="цена___4___3" localSheetId="1">#REF!</definedName>
    <definedName name="цена___4___3" localSheetId="0">#REF!</definedName>
    <definedName name="цена___4___3">#REF!</definedName>
    <definedName name="цена___4___4" localSheetId="1">#REF!</definedName>
    <definedName name="цена___4___4" localSheetId="0">#REF!</definedName>
    <definedName name="цена___4___4">#REF!</definedName>
    <definedName name="цена___4___6" localSheetId="1">#REF!</definedName>
    <definedName name="цена___4___6" localSheetId="0">#REF!</definedName>
    <definedName name="цена___4___6">#REF!</definedName>
    <definedName name="цена___4___8" localSheetId="1">#REF!</definedName>
    <definedName name="цена___4___8" localSheetId="0">#REF!</definedName>
    <definedName name="цена___4___8">#REF!</definedName>
    <definedName name="цена___5">NA()</definedName>
    <definedName name="цена___5___0" localSheetId="1">#REF!</definedName>
    <definedName name="цена___5___0" localSheetId="0">#REF!</definedName>
    <definedName name="цена___5___0">#REF!</definedName>
    <definedName name="цена___5___0___0" localSheetId="1">#REF!</definedName>
    <definedName name="цена___5___0___0" localSheetId="0">#REF!</definedName>
    <definedName name="цена___5___0___0">#REF!</definedName>
    <definedName name="цена___5___0___0___0" localSheetId="1">#REF!</definedName>
    <definedName name="цена___5___0___0___0" localSheetId="0">#REF!</definedName>
    <definedName name="цена___5___0___0___0">#REF!</definedName>
    <definedName name="цена___5___3">NA()</definedName>
    <definedName name="цена___6">NA()</definedName>
    <definedName name="цена___6___0" localSheetId="1">#REF!</definedName>
    <definedName name="цена___6___0" localSheetId="0">#REF!</definedName>
    <definedName name="цена___6___0">#REF!</definedName>
    <definedName name="цена___6___0___0" localSheetId="1">#REF!</definedName>
    <definedName name="цена___6___0___0" localSheetId="0">#REF!</definedName>
    <definedName name="цена___6___0___0">#REF!</definedName>
    <definedName name="цена___6___0___0___0" localSheetId="1">#REF!</definedName>
    <definedName name="цена___6___0___0___0" localSheetId="0">#REF!</definedName>
    <definedName name="цена___6___0___0___0">#REF!</definedName>
    <definedName name="цена___6___1" localSheetId="1">#REF!</definedName>
    <definedName name="цена___6___1" localSheetId="0">#REF!</definedName>
    <definedName name="цена___6___1">#REF!</definedName>
    <definedName name="цена___6___10" localSheetId="1">#REF!</definedName>
    <definedName name="цена___6___10" localSheetId="0">#REF!</definedName>
    <definedName name="цена___6___10">#REF!</definedName>
    <definedName name="цена___6___12" localSheetId="1">#REF!</definedName>
    <definedName name="цена___6___12" localSheetId="0">#REF!</definedName>
    <definedName name="цена___6___12">#REF!</definedName>
    <definedName name="цена___6___2" localSheetId="1">#REF!</definedName>
    <definedName name="цена___6___2" localSheetId="0">#REF!</definedName>
    <definedName name="цена___6___2">#REF!</definedName>
    <definedName name="цена___6___4" localSheetId="1">#REF!</definedName>
    <definedName name="цена___6___4" localSheetId="0">#REF!</definedName>
    <definedName name="цена___6___4">#REF!</definedName>
    <definedName name="цена___6___6" localSheetId="1">#REF!</definedName>
    <definedName name="цена___6___6" localSheetId="0">#REF!</definedName>
    <definedName name="цена___6___6">#REF!</definedName>
    <definedName name="цена___6___8" localSheetId="1">#REF!</definedName>
    <definedName name="цена___6___8" localSheetId="0">#REF!</definedName>
    <definedName name="цена___6___8">#REF!</definedName>
    <definedName name="цена___7" localSheetId="1">#REF!</definedName>
    <definedName name="цена___7" localSheetId="0">#REF!</definedName>
    <definedName name="цена___7">#REF!</definedName>
    <definedName name="цена___7___0" localSheetId="1">#REF!</definedName>
    <definedName name="цена___7___0" localSheetId="0">#REF!</definedName>
    <definedName name="цена___7___0">#REF!</definedName>
    <definedName name="цена___7___10" localSheetId="1">#REF!</definedName>
    <definedName name="цена___7___10" localSheetId="0">#REF!</definedName>
    <definedName name="цена___7___10">#REF!</definedName>
    <definedName name="цена___7___2" localSheetId="1">#REF!</definedName>
    <definedName name="цена___7___2" localSheetId="0">#REF!</definedName>
    <definedName name="цена___7___2">#REF!</definedName>
    <definedName name="цена___7___4" localSheetId="1">#REF!</definedName>
    <definedName name="цена___7___4" localSheetId="0">#REF!</definedName>
    <definedName name="цена___7___4">#REF!</definedName>
    <definedName name="цена___7___6" localSheetId="1">#REF!</definedName>
    <definedName name="цена___7___6" localSheetId="0">#REF!</definedName>
    <definedName name="цена___7___6">#REF!</definedName>
    <definedName name="цена___7___8" localSheetId="1">#REF!</definedName>
    <definedName name="цена___7___8" localSheetId="0">#REF!</definedName>
    <definedName name="цена___7___8">#REF!</definedName>
    <definedName name="цена___8" localSheetId="1">#REF!</definedName>
    <definedName name="цена___8" localSheetId="0">#REF!</definedName>
    <definedName name="цена___8">#REF!</definedName>
    <definedName name="цена___8___0" localSheetId="1">#REF!</definedName>
    <definedName name="цена___8___0" localSheetId="0">#REF!</definedName>
    <definedName name="цена___8___0">#REF!</definedName>
    <definedName name="цена___8___0___0" localSheetId="1">#REF!</definedName>
    <definedName name="цена___8___0___0" localSheetId="0">#REF!</definedName>
    <definedName name="цена___8___0___0">#REF!</definedName>
    <definedName name="цена___8___0___0___0" localSheetId="1">#REF!</definedName>
    <definedName name="цена___8___0___0___0" localSheetId="0">#REF!</definedName>
    <definedName name="цена___8___0___0___0">#REF!</definedName>
    <definedName name="цена___8___1" localSheetId="1">#REF!</definedName>
    <definedName name="цена___8___1" localSheetId="0">#REF!</definedName>
    <definedName name="цена___8___1">#REF!</definedName>
    <definedName name="цена___8___10" localSheetId="1">#REF!</definedName>
    <definedName name="цена___8___10" localSheetId="0">#REF!</definedName>
    <definedName name="цена___8___10">#REF!</definedName>
    <definedName name="цена___8___12" localSheetId="1">#REF!</definedName>
    <definedName name="цена___8___12" localSheetId="0">#REF!</definedName>
    <definedName name="цена___8___12">#REF!</definedName>
    <definedName name="цена___8___2" localSheetId="1">#REF!</definedName>
    <definedName name="цена___8___2" localSheetId="0">#REF!</definedName>
    <definedName name="цена___8___2">#REF!</definedName>
    <definedName name="цена___8___4" localSheetId="1">#REF!</definedName>
    <definedName name="цена___8___4" localSheetId="0">#REF!</definedName>
    <definedName name="цена___8___4">#REF!</definedName>
    <definedName name="цена___8___6" localSheetId="1">#REF!</definedName>
    <definedName name="цена___8___6" localSheetId="0">#REF!</definedName>
    <definedName name="цена___8___6">#REF!</definedName>
    <definedName name="цена___8___8" localSheetId="1">#REF!</definedName>
    <definedName name="цена___8___8" localSheetId="0">#REF!</definedName>
    <definedName name="цена___8___8">#REF!</definedName>
    <definedName name="цена___9" localSheetId="1">#REF!</definedName>
    <definedName name="цена___9" localSheetId="0">#REF!</definedName>
    <definedName name="цена___9">#REF!</definedName>
    <definedName name="цена___9___0" localSheetId="1">#REF!</definedName>
    <definedName name="цена___9___0" localSheetId="0">#REF!</definedName>
    <definedName name="цена___9___0">#REF!</definedName>
    <definedName name="цена___9___0___0" localSheetId="1">#REF!</definedName>
    <definedName name="цена___9___0___0" localSheetId="0">#REF!</definedName>
    <definedName name="цена___9___0___0">#REF!</definedName>
    <definedName name="цена___9___0___0___0" localSheetId="1">#REF!</definedName>
    <definedName name="цена___9___0___0___0" localSheetId="0">#REF!</definedName>
    <definedName name="цена___9___0___0___0">#REF!</definedName>
    <definedName name="цена___9___10" localSheetId="1">#REF!</definedName>
    <definedName name="цена___9___10" localSheetId="0">#REF!</definedName>
    <definedName name="цена___9___10">#REF!</definedName>
    <definedName name="цена___9___2" localSheetId="1">#REF!</definedName>
    <definedName name="цена___9___2" localSheetId="0">#REF!</definedName>
    <definedName name="цена___9___2">#REF!</definedName>
    <definedName name="цена___9___4" localSheetId="1">#REF!</definedName>
    <definedName name="цена___9___4" localSheetId="0">#REF!</definedName>
    <definedName name="цена___9___4">#REF!</definedName>
    <definedName name="цена___9___6" localSheetId="1">#REF!</definedName>
    <definedName name="цена___9___6" localSheetId="0">#REF!</definedName>
    <definedName name="цена___9___6">#REF!</definedName>
    <definedName name="цена___9___8" localSheetId="1">#REF!</definedName>
    <definedName name="цена___9___8" localSheetId="0">#REF!</definedName>
    <definedName name="цена___9___8">#REF!</definedName>
    <definedName name="ЦенаМашБур" localSheetId="1">[43]СмМашБур!#REF!</definedName>
    <definedName name="ЦенаМашБур">[43]СмМашБур!#REF!</definedName>
    <definedName name="ЦенаОбслед">[43]ОбмОбслЗемОд!$F$62</definedName>
    <definedName name="ЦенаРучБур" localSheetId="1">[43]СмРучБур!#REF!</definedName>
    <definedName name="ЦенаРучБур">[43]СмРучБур!#REF!</definedName>
    <definedName name="ЦенаШурфов" localSheetId="1">#REF!</definedName>
    <definedName name="ЦенаШурфов">#REF!</definedName>
    <definedName name="цук" localSheetId="1">#REF!</definedName>
    <definedName name="цук" localSheetId="0">#REF!</definedName>
    <definedName name="цук">#REF!</definedName>
    <definedName name="цукеп" localSheetId="1">#REF!</definedName>
    <definedName name="цукеп">#REF!</definedName>
    <definedName name="цукцук" localSheetId="1">#REF!</definedName>
    <definedName name="цукцук">#REF!</definedName>
    <definedName name="цукцукуцкцук" localSheetId="1">#REF!</definedName>
    <definedName name="цукцукуцкцук">#REF!</definedName>
    <definedName name="цукцукцук" localSheetId="1">#REF!</definedName>
    <definedName name="цукцукцук">#REF!</definedName>
    <definedName name="цфйе" localSheetId="1">#REF!</definedName>
    <definedName name="цфйе">#REF!</definedName>
    <definedName name="ццц" localSheetId="1">#REF!</definedName>
    <definedName name="ццц">#REF!</definedName>
    <definedName name="цццц" localSheetId="1">#REF!</definedName>
    <definedName name="цццц">#REF!</definedName>
    <definedName name="чапо" localSheetId="1">#REF!</definedName>
    <definedName name="чапо">#REF!</definedName>
    <definedName name="чапр" localSheetId="1">#REF!</definedName>
    <definedName name="чапр">#REF!</definedName>
    <definedName name="Челябинская_область" localSheetId="1">#REF!</definedName>
    <definedName name="Челябинская_область">#REF!</definedName>
    <definedName name="Челябинская_область_1" localSheetId="1">#REF!</definedName>
    <definedName name="Челябинская_область_1">#REF!</definedName>
    <definedName name="черт." localSheetId="1">#REF!</definedName>
    <definedName name="черт.">#REF!</definedName>
    <definedName name="четвертый" localSheetId="1">#REF!</definedName>
    <definedName name="четвертый">#REF!</definedName>
    <definedName name="Чеченская_Республика" localSheetId="1">#REF!</definedName>
    <definedName name="Чеченская_Республика">#REF!</definedName>
    <definedName name="Читинская_область" localSheetId="1">#REF!</definedName>
    <definedName name="Читинская_область">#REF!</definedName>
    <definedName name="Читинская_область_1" localSheetId="1">#REF!</definedName>
    <definedName name="Читинская_область_1">#REF!</definedName>
    <definedName name="чмтчмт" localSheetId="1">#REF!</definedName>
    <definedName name="чмтчмт">#REF!</definedName>
    <definedName name="чмтчт" localSheetId="1">#REF!</definedName>
    <definedName name="чмтчт">#REF!</definedName>
    <definedName name="чс" localSheetId="1">#REF!</definedName>
    <definedName name="чс" localSheetId="0">#REF!</definedName>
    <definedName name="чс">#REF!</definedName>
    <definedName name="чсапр" localSheetId="1">#REF!</definedName>
    <definedName name="чсапр">#REF!</definedName>
    <definedName name="чсиь" localSheetId="1">#REF!</definedName>
    <definedName name="чсиь">#REF!</definedName>
    <definedName name="чсмт" localSheetId="1">#REF!</definedName>
    <definedName name="чсмт">#REF!</definedName>
    <definedName name="чстм" localSheetId="1">#REF!</definedName>
    <definedName name="чстм">#REF!</definedName>
    <definedName name="чт" localSheetId="1">#REF!</definedName>
    <definedName name="чт">#REF!</definedName>
    <definedName name="чтм" localSheetId="1">#REF!</definedName>
    <definedName name="чтм">#REF!</definedName>
    <definedName name="чть" localSheetId="1">#REF!</definedName>
    <definedName name="чть" localSheetId="0">#REF!</definedName>
    <definedName name="чть">#REF!</definedName>
    <definedName name="Чувашская_Республика___Чувашия" localSheetId="1">#REF!</definedName>
    <definedName name="Чувашская_Республика___Чувашия">#REF!</definedName>
    <definedName name="Чукотский_автономный_округ" localSheetId="1">#REF!</definedName>
    <definedName name="Чукотский_автономный_округ">#REF!</definedName>
    <definedName name="Чукотский_автономный_округ_1" localSheetId="1">#REF!</definedName>
    <definedName name="Чукотский_автономный_округ_1">#REF!</definedName>
    <definedName name="ш" localSheetId="1">#REF!</definedName>
    <definedName name="ш">#REF!</definedName>
    <definedName name="шгд" localSheetId="1">#REF!</definedName>
    <definedName name="шгд">#REF!</definedName>
    <definedName name="шдгшж" localSheetId="1">#REF!</definedName>
    <definedName name="шдгшж">#REF!</definedName>
    <definedName name="шестой" localSheetId="1">#REF!</definedName>
    <definedName name="шестой">#REF!</definedName>
    <definedName name="Шесть" localSheetId="1">#REF!</definedName>
    <definedName name="Шесть">#REF!</definedName>
    <definedName name="Шкафы_ТМ" localSheetId="1">#REF!</definedName>
    <definedName name="Шкафы_ТМ">#REF!</definedName>
    <definedName name="шоссе" localSheetId="1">#REF!</definedName>
    <definedName name="шоссе">#REF!</definedName>
    <definedName name="шплю" localSheetId="1">#REF!</definedName>
    <definedName name="шплю">#REF!</definedName>
    <definedName name="шпр" localSheetId="1">#REF!</definedName>
    <definedName name="шпр">#REF!</definedName>
    <definedName name="шщгщ9шщллщ" localSheetId="1">#REF!</definedName>
    <definedName name="шщгщ9шщллщ">#REF!</definedName>
    <definedName name="шщшщшщ" localSheetId="1">#REF!</definedName>
    <definedName name="шщшщшщ">#REF!</definedName>
    <definedName name="щжэдж" localSheetId="1">#REF!</definedName>
    <definedName name="щжэдж">#REF!</definedName>
    <definedName name="щшшщрг" localSheetId="1">#REF!</definedName>
    <definedName name="щшшщрг">#REF!</definedName>
    <definedName name="щщ" localSheetId="1">#REF!</definedName>
    <definedName name="щщ" localSheetId="0">#REF!</definedName>
    <definedName name="щщ">#REF!</definedName>
    <definedName name="ъхз" localSheetId="1">#REF!</definedName>
    <definedName name="ъхз" localSheetId="0">#REF!</definedName>
    <definedName name="ъхз">#REF!</definedName>
    <definedName name="ы" localSheetId="1">#REF!</definedName>
    <definedName name="ы">#REF!</definedName>
    <definedName name="ыа" localSheetId="1">#REF!</definedName>
    <definedName name="ыа">#REF!</definedName>
    <definedName name="ыаоаы" localSheetId="1">#REF!</definedName>
    <definedName name="ыаоаы">#REF!</definedName>
    <definedName name="ыаоаыо" localSheetId="1">#REF!</definedName>
    <definedName name="ыаоаыо">#REF!</definedName>
    <definedName name="ыаоаып" localSheetId="1">#REF!</definedName>
    <definedName name="ыаоаып">#REF!</definedName>
    <definedName name="ыаоп" localSheetId="1">#REF!</definedName>
    <definedName name="ыаоп">#REF!</definedName>
    <definedName name="ыапо" localSheetId="1">#REF!</definedName>
    <definedName name="ыапо">#REF!</definedName>
    <definedName name="ыапоапоао" localSheetId="1">#REF!</definedName>
    <definedName name="ыапоапоао">#REF!</definedName>
    <definedName name="ыапоаыо" localSheetId="1">#REF!</definedName>
    <definedName name="ыапоаыо">#REF!</definedName>
    <definedName name="ыапоы" localSheetId="1">#REF!</definedName>
    <definedName name="ыапоы">#REF!</definedName>
    <definedName name="ыапоыа" localSheetId="1">#REF!</definedName>
    <definedName name="ыапоыа">#REF!</definedName>
    <definedName name="ыапр" localSheetId="1">[3]топография!#REF!</definedName>
    <definedName name="ыапр">[3]топография!#REF!</definedName>
    <definedName name="ыапраыр" localSheetId="1">#REF!</definedName>
    <definedName name="ыапраыр">#REF!</definedName>
    <definedName name="ыв" localSheetId="1">[12]ПДР!#REF!</definedName>
    <definedName name="ыв">[12]ПДР!#REF!</definedName>
    <definedName name="ЫВGGGGGGGGGGGGGGG" localSheetId="1">#REF!</definedName>
    <definedName name="ЫВGGGGGGGGGGGGGGG" localSheetId="0">#REF!</definedName>
    <definedName name="ЫВGGGGGGGGGGGGGGG">#REF!</definedName>
    <definedName name="ыва" localSheetId="1">#REF!</definedName>
    <definedName name="ыва">#REF!</definedName>
    <definedName name="ывапвыфп" localSheetId="1">[3]топография!#REF!</definedName>
    <definedName name="ывапвыфп">[3]топография!#REF!</definedName>
    <definedName name="ЫВАПЕЫ" localSheetId="1">#REF!</definedName>
    <definedName name="ЫВАПЕЫ">#REF!</definedName>
    <definedName name="ЫВАПЫВА" localSheetId="1">#REF!</definedName>
    <definedName name="ЫВАПЫВА">#REF!</definedName>
    <definedName name="ываф" localSheetId="1">#REF!</definedName>
    <definedName name="ываф">#REF!</definedName>
    <definedName name="Ываы" localSheetId="1">#REF!</definedName>
    <definedName name="Ываы">#REF!</definedName>
    <definedName name="ЫВаЫа" localSheetId="1">#REF!</definedName>
    <definedName name="ЫВаЫа">#REF!</definedName>
    <definedName name="ЫВаЫваав" localSheetId="1">#REF!</definedName>
    <definedName name="ЫВаЫваав">#REF!</definedName>
    <definedName name="ывпавар" localSheetId="1">#REF!</definedName>
    <definedName name="ывпавар">#REF!</definedName>
    <definedName name="ЫВПВвввв" localSheetId="1">[10]топография!#REF!</definedName>
    <definedName name="ЫВПВвввв">[10]топография!#REF!</definedName>
    <definedName name="ыВПВП" localSheetId="1">#REF!</definedName>
    <definedName name="ыВПВП">#REF!</definedName>
    <definedName name="ыкен" localSheetId="1">#REF!</definedName>
    <definedName name="ыкен">#REF!</definedName>
    <definedName name="ыопвпо" localSheetId="1">#REF!</definedName>
    <definedName name="ыопвпо">#REF!</definedName>
    <definedName name="ып" localSheetId="1">#REF!</definedName>
    <definedName name="ып">#REF!</definedName>
    <definedName name="ыпаота" localSheetId="1">#REF!</definedName>
    <definedName name="ыпаота">#REF!</definedName>
    <definedName name="ыпартап" localSheetId="1">#REF!</definedName>
    <definedName name="ыпартап">#REF!</definedName>
    <definedName name="ыпатапт" localSheetId="1">#REF!</definedName>
    <definedName name="ыпатапт">#REF!</definedName>
    <definedName name="ыпми" localSheetId="1">#REF!</definedName>
    <definedName name="ыпми">#REF!</definedName>
    <definedName name="ыпо" localSheetId="1">#REF!</definedName>
    <definedName name="ыпо">#REF!</definedName>
    <definedName name="ыпоыа" localSheetId="1">#REF!</definedName>
    <definedName name="ыпоыа">#REF!</definedName>
    <definedName name="ыпоыапо" localSheetId="1">#REF!</definedName>
    <definedName name="ыпоыапо">#REF!</definedName>
    <definedName name="ыпр" localSheetId="1">#REF!</definedName>
    <definedName name="ыпр">#REF!</definedName>
    <definedName name="ыпрапр" localSheetId="1">#REF!</definedName>
    <definedName name="ыпрапр">#REF!</definedName>
    <definedName name="ыпраыпо" localSheetId="1">[4]топография!#REF!</definedName>
    <definedName name="ыпраыпо">[4]топография!#REF!</definedName>
    <definedName name="ыпры" localSheetId="1">#REF!</definedName>
    <definedName name="ыпры">#REF!</definedName>
    <definedName name="ырипыр" localSheetId="1">#REF!</definedName>
    <definedName name="ырипыр">#REF!</definedName>
    <definedName name="ырп" localSheetId="1">#REF!</definedName>
    <definedName name="ырп">#REF!</definedName>
    <definedName name="ыукнр" localSheetId="1">#REF!</definedName>
    <definedName name="ыукнр">#REF!</definedName>
    <definedName name="ыыы" localSheetId="1">#REF!</definedName>
    <definedName name="ыыы" localSheetId="0">#REF!</definedName>
    <definedName name="ыыы">#REF!</definedName>
    <definedName name="ыыыы" localSheetId="1">#REF!</definedName>
    <definedName name="ыыыы">#REF!</definedName>
    <definedName name="ьбть" localSheetId="1">[105]топография!#REF!</definedName>
    <definedName name="ьбть">[105]топография!#REF!</definedName>
    <definedName name="ьбюбб" localSheetId="1">#REF!</definedName>
    <definedName name="ьбюбб">#REF!</definedName>
    <definedName name="ьбют" localSheetId="1">#REF!</definedName>
    <definedName name="ьбют">#REF!</definedName>
    <definedName name="ьвпрьрп" localSheetId="1">#REF!</definedName>
    <definedName name="ьвпрьрп">#REF!</definedName>
    <definedName name="ьврп" localSheetId="1">#REF!</definedName>
    <definedName name="ьврп">#REF!</definedName>
    <definedName name="ьдолдлю" localSheetId="1">#REF!</definedName>
    <definedName name="ьдолдлю">#REF!</definedName>
    <definedName name="ьорл" localSheetId="1">#REF!</definedName>
    <definedName name="ьорл">#REF!</definedName>
    <definedName name="ьпрьп" localSheetId="1">#REF!</definedName>
    <definedName name="ьпрьп">#REF!</definedName>
    <definedName name="ьтбтбю" localSheetId="1">[106]Смета!#REF!</definedName>
    <definedName name="ьтбтбю">[106]Смета!#REF!</definedName>
    <definedName name="эк" localSheetId="1">#REF!</definedName>
    <definedName name="эк" localSheetId="0">#REF!</definedName>
    <definedName name="эк">#REF!</definedName>
    <definedName name="эк1" localSheetId="1">#REF!</definedName>
    <definedName name="эк1" localSheetId="0">#REF!</definedName>
    <definedName name="эк1">#REF!</definedName>
    <definedName name="эко" localSheetId="1">#REF!</definedName>
    <definedName name="эко" localSheetId="0">#REF!</definedName>
    <definedName name="эко">#REF!</definedName>
    <definedName name="эко1" localSheetId="1">#REF!</definedName>
    <definedName name="эко1" localSheetId="0">#REF!</definedName>
    <definedName name="эко1">#REF!</definedName>
    <definedName name="экол.1" localSheetId="1">[90]топография!#REF!</definedName>
    <definedName name="экол.1" localSheetId="0">[90]топография!#REF!</definedName>
    <definedName name="экол.1">[90]топография!#REF!</definedName>
    <definedName name="экол1" localSheetId="1">#REF!</definedName>
    <definedName name="экол1" localSheetId="0">#REF!</definedName>
    <definedName name="экол1">#REF!</definedName>
    <definedName name="экол2" localSheetId="1">#REF!</definedName>
    <definedName name="экол2" localSheetId="0">#REF!</definedName>
    <definedName name="экол2">#REF!</definedName>
    <definedName name="Экол3" localSheetId="1">#REF!</definedName>
    <definedName name="Экол3" localSheetId="0">#REF!</definedName>
    <definedName name="Экол3">#REF!</definedName>
    <definedName name="эколог" localSheetId="1">#REF!</definedName>
    <definedName name="эколог" localSheetId="0">#REF!</definedName>
    <definedName name="эколог">#REF!</definedName>
    <definedName name="экология">NA()</definedName>
    <definedName name="ЭКСПО" localSheetId="1">граж</definedName>
    <definedName name="ЭКСПО">граж</definedName>
    <definedName name="ЭКСПОФОРУМ" localSheetId="1">граж</definedName>
    <definedName name="ЭКСПОФОРУМ">граж</definedName>
    <definedName name="экт" localSheetId="1">#REF!</definedName>
    <definedName name="экт">#REF!</definedName>
    <definedName name="ЭлеСи">[107]Коэфф1.!$E$7</definedName>
    <definedName name="ЭлеСи_1" localSheetId="1">#REF!</definedName>
    <definedName name="ЭлеСи_1">#REF!</definedName>
    <definedName name="элрасч" localSheetId="1">#REF!</definedName>
    <definedName name="элрасч">#REF!</definedName>
    <definedName name="ЭЛСИ_Т" localSheetId="1">#REF!</definedName>
    <definedName name="ЭЛСИ_Т">#REF!</definedName>
    <definedName name="эмс" localSheetId="1">[26]топография!#REF!</definedName>
    <definedName name="эмс" localSheetId="0">[26]топография!#REF!</definedName>
    <definedName name="эмс">[26]топография!#REF!</definedName>
    <definedName name="юб.б." localSheetId="1">[32]топография!#REF!</definedName>
    <definedName name="юб.б.">[32]топография!#REF!</definedName>
    <definedName name="юдшншджгп" localSheetId="1">#REF!</definedName>
    <definedName name="юдшншджгп">#REF!</definedName>
    <definedName name="ЮФУ" localSheetId="1">#REF!</definedName>
    <definedName name="ЮФУ" localSheetId="0">#REF!</definedName>
    <definedName name="ЮФУ">#REF!</definedName>
    <definedName name="ЮФУ2" localSheetId="1">#REF!</definedName>
    <definedName name="ЮФУ2" localSheetId="0">#REF!</definedName>
    <definedName name="ЮФУ2">#REF!</definedName>
    <definedName name="ююю" localSheetId="1">[105]топография!#REF!</definedName>
    <definedName name="ююю">[105]топография!#REF!</definedName>
    <definedName name="я" localSheetId="1">#REF!</definedName>
    <definedName name="я" localSheetId="0">#REF!</definedName>
    <definedName name="я">#REF!</definedName>
    <definedName name="яапт" localSheetId="1">#REF!</definedName>
    <definedName name="яапт">#REF!</definedName>
    <definedName name="яапяяяя" localSheetId="1">#REF!</definedName>
    <definedName name="яапяяяя">#REF!</definedName>
    <definedName name="явапяап" localSheetId="1">#REF!</definedName>
    <definedName name="явапяап">#REF!</definedName>
    <definedName name="явапявп" localSheetId="1">#REF!</definedName>
    <definedName name="явапявп">#REF!</definedName>
    <definedName name="явар" localSheetId="1">#REF!</definedName>
    <definedName name="явар">#REF!</definedName>
    <definedName name="яваряра" localSheetId="1">#REF!</definedName>
    <definedName name="яваряра">#REF!</definedName>
    <definedName name="ярая" localSheetId="1">#REF!</definedName>
    <definedName name="ярая">#REF!</definedName>
    <definedName name="яраяраря" localSheetId="1">#REF!</definedName>
    <definedName name="яраяраря">#REF!</definedName>
    <definedName name="яроптап" localSheetId="1">#REF!</definedName>
    <definedName name="яроптап">#REF!</definedName>
    <definedName name="Ярославская_область" localSheetId="1">#REF!</definedName>
    <definedName name="Ярославская_область">#REF!</definedName>
    <definedName name="ЯЯЯ" localSheetId="1">[108]топография!#REF!</definedName>
    <definedName name="ЯЯЯ">[108]топография!#REF!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2" l="1"/>
  <c r="G59" i="2" l="1"/>
  <c r="G60" i="2" s="1"/>
  <c r="H60" i="2" s="1"/>
  <c r="G49" i="2"/>
  <c r="G47" i="2"/>
  <c r="H47" i="2" s="1"/>
  <c r="E35" i="2"/>
  <c r="E36" i="2" s="1"/>
  <c r="E37" i="2" s="1"/>
  <c r="D35" i="2"/>
  <c r="G32" i="2"/>
  <c r="H32" i="2" s="1"/>
  <c r="G31" i="2"/>
  <c r="H31" i="2" s="1"/>
  <c r="G30" i="2"/>
  <c r="H30" i="2" s="1"/>
  <c r="G29" i="2"/>
  <c r="H29" i="2" s="1"/>
  <c r="G28" i="2"/>
  <c r="H28" i="2" s="1"/>
  <c r="G27" i="2"/>
  <c r="H27" i="2" s="1"/>
  <c r="G26" i="2"/>
  <c r="H26" i="2" s="1"/>
  <c r="G25" i="2"/>
  <c r="G24" i="2"/>
  <c r="F60" i="2"/>
  <c r="E60" i="2"/>
  <c r="D60" i="2"/>
  <c r="F56" i="2"/>
  <c r="E56" i="2"/>
  <c r="D56" i="2"/>
  <c r="F51" i="2"/>
  <c r="E51" i="2"/>
  <c r="D51" i="2"/>
  <c r="H49" i="2"/>
  <c r="H48" i="2"/>
  <c r="H44" i="2"/>
  <c r="G44" i="2"/>
  <c r="F44" i="2"/>
  <c r="E44" i="2"/>
  <c r="D44" i="2"/>
  <c r="H43" i="2"/>
  <c r="G40" i="2"/>
  <c r="F40" i="2"/>
  <c r="E40" i="2"/>
  <c r="D40" i="2"/>
  <c r="H39" i="2"/>
  <c r="H40" i="2" s="1"/>
  <c r="G36" i="2"/>
  <c r="F36" i="2"/>
  <c r="F37" i="2" s="1"/>
  <c r="F41" i="2" s="1"/>
  <c r="F33" i="2"/>
  <c r="E33" i="2"/>
  <c r="D33" i="2"/>
  <c r="H24" i="2"/>
  <c r="H33" i="1"/>
  <c r="E33" i="1"/>
  <c r="F33" i="1"/>
  <c r="G33" i="1"/>
  <c r="D33" i="1"/>
  <c r="H31" i="1"/>
  <c r="G32" i="1"/>
  <c r="G31" i="1"/>
  <c r="G30" i="1"/>
  <c r="G29" i="1"/>
  <c r="G28" i="1"/>
  <c r="G27" i="1"/>
  <c r="G26" i="1"/>
  <c r="G24" i="1"/>
  <c r="G49" i="1"/>
  <c r="D35" i="1"/>
  <c r="G47" i="1"/>
  <c r="E35" i="1"/>
  <c r="G25" i="1"/>
  <c r="G59" i="1"/>
  <c r="H59" i="2" l="1"/>
  <c r="H35" i="2"/>
  <c r="H36" i="2" s="1"/>
  <c r="D36" i="2"/>
  <c r="D37" i="2" s="1"/>
  <c r="D41" i="2" s="1"/>
  <c r="D45" i="2" s="1"/>
  <c r="G33" i="2"/>
  <c r="G37" i="2" s="1"/>
  <c r="G41" i="2" s="1"/>
  <c r="G45" i="2" s="1"/>
  <c r="H25" i="2"/>
  <c r="H33" i="2" s="1"/>
  <c r="E41" i="2"/>
  <c r="E45" i="2" s="1"/>
  <c r="E52" i="2" s="1"/>
  <c r="E57" i="2" s="1"/>
  <c r="E61" i="2" s="1"/>
  <c r="F45" i="2"/>
  <c r="F52" i="2" s="1"/>
  <c r="F57" i="2" s="1"/>
  <c r="F61" i="2" s="1"/>
  <c r="D51" i="1"/>
  <c r="H37" i="2" l="1"/>
  <c r="H41" i="2" s="1"/>
  <c r="H45" i="2" s="1"/>
  <c r="E63" i="2"/>
  <c r="E64" i="2" s="1"/>
  <c r="F63" i="2"/>
  <c r="F64" i="2" s="1"/>
  <c r="G54" i="2"/>
  <c r="D52" i="2"/>
  <c r="D57" i="2" s="1"/>
  <c r="D61" i="2" s="1"/>
  <c r="G55" i="2"/>
  <c r="H55" i="2" s="1"/>
  <c r="E51" i="1"/>
  <c r="F51" i="1"/>
  <c r="G56" i="2" l="1"/>
  <c r="H56" i="2" s="1"/>
  <c r="H54" i="2"/>
  <c r="G50" i="2" s="1"/>
  <c r="D63" i="2"/>
  <c r="D64" i="2" s="1"/>
  <c r="F65" i="2"/>
  <c r="E65" i="2"/>
  <c r="D60" i="1"/>
  <c r="D56" i="1"/>
  <c r="D44" i="1"/>
  <c r="D40" i="1"/>
  <c r="E60" i="1"/>
  <c r="F60" i="1"/>
  <c r="G60" i="1"/>
  <c r="H49" i="1"/>
  <c r="H50" i="2" l="1"/>
  <c r="G51" i="2"/>
  <c r="D65" i="2"/>
  <c r="H30" i="1"/>
  <c r="G52" i="2" l="1"/>
  <c r="G57" i="2" s="1"/>
  <c r="G61" i="2" s="1"/>
  <c r="H51" i="2"/>
  <c r="H52" i="2" s="1"/>
  <c r="H57" i="2" s="1"/>
  <c r="H26" i="1"/>
  <c r="G63" i="2" l="1"/>
  <c r="G64" i="2" s="1"/>
  <c r="H64" i="2" s="1"/>
  <c r="H61" i="2"/>
  <c r="D36" i="1"/>
  <c r="H27" i="1"/>
  <c r="H29" i="1"/>
  <c r="H24" i="1"/>
  <c r="G44" i="1"/>
  <c r="F44" i="1"/>
  <c r="E44" i="1"/>
  <c r="H43" i="1"/>
  <c r="G40" i="1"/>
  <c r="F40" i="1"/>
  <c r="E40" i="1"/>
  <c r="H39" i="1"/>
  <c r="H40" i="1" s="1"/>
  <c r="H32" i="1"/>
  <c r="G65" i="2" l="1"/>
  <c r="H63" i="2"/>
  <c r="H65" i="2" s="1"/>
  <c r="H44" i="1"/>
  <c r="H47" i="1"/>
  <c r="H28" i="1"/>
  <c r="E56" i="1" l="1"/>
  <c r="F56" i="1"/>
  <c r="H60" i="1" l="1"/>
  <c r="H25" i="1" l="1"/>
  <c r="H48" i="1"/>
  <c r="H59" i="1"/>
  <c r="D37" i="1"/>
  <c r="D41" i="1" l="1"/>
  <c r="F36" i="1"/>
  <c r="F37" i="1" s="1"/>
  <c r="F41" i="1" s="1"/>
  <c r="F45" i="1" s="1"/>
  <c r="F52" i="1" s="1"/>
  <c r="G36" i="1"/>
  <c r="D45" i="1" l="1"/>
  <c r="G37" i="1"/>
  <c r="G41" i="1" s="1"/>
  <c r="G45" i="1" s="1"/>
  <c r="F57" i="1"/>
  <c r="D52" i="1" l="1"/>
  <c r="D57" i="1" s="1"/>
  <c r="D61" i="1" s="1"/>
  <c r="D63" i="1" s="1"/>
  <c r="F61" i="1"/>
  <c r="F63" i="1" s="1"/>
  <c r="H35" i="1"/>
  <c r="H36" i="1" l="1"/>
  <c r="H37" i="1" s="1"/>
  <c r="H41" i="1" s="1"/>
  <c r="H45" i="1" s="1"/>
  <c r="F65" i="1"/>
  <c r="F64" i="1"/>
  <c r="E36" i="1"/>
  <c r="E37" i="1" l="1"/>
  <c r="E41" i="1" s="1"/>
  <c r="E45" i="1" s="1"/>
  <c r="G55" i="1" s="1"/>
  <c r="D64" i="1"/>
  <c r="G54" i="1" l="1"/>
  <c r="H55" i="1"/>
  <c r="E52" i="1"/>
  <c r="E57" i="1" s="1"/>
  <c r="E61" i="1" s="1"/>
  <c r="D65" i="1"/>
  <c r="G56" i="1" l="1"/>
  <c r="H56" i="1" s="1"/>
  <c r="H54" i="1"/>
  <c r="G50" i="1" s="1"/>
  <c r="G51" i="1" s="1"/>
  <c r="E63" i="1"/>
  <c r="H50" i="1" l="1"/>
  <c r="H51" i="1"/>
  <c r="H52" i="1" s="1"/>
  <c r="H57" i="1" s="1"/>
  <c r="G52" i="1"/>
  <c r="G57" i="1" s="1"/>
  <c r="G61" i="1" s="1"/>
  <c r="H61" i="1" s="1"/>
  <c r="H63" i="1" s="1"/>
  <c r="H65" i="1" s="1"/>
  <c r="D6" i="1" s="1"/>
  <c r="E64" i="1"/>
  <c r="E65" i="1"/>
  <c r="G63" i="1" l="1"/>
  <c r="G64" i="1" s="1"/>
  <c r="H64" i="1" s="1"/>
  <c r="G65" i="1" l="1"/>
</calcChain>
</file>

<file path=xl/sharedStrings.xml><?xml version="1.0" encoding="utf-8"?>
<sst xmlns="http://schemas.openxmlformats.org/spreadsheetml/2006/main" count="170" uniqueCount="70">
  <si>
    <t>Форма № 1</t>
  </si>
  <si>
    <t xml:space="preserve">Заказчик </t>
  </si>
  <si>
    <t xml:space="preserve">АО "ЛОЭСК" </t>
  </si>
  <si>
    <t>(наименование организации)</t>
  </si>
  <si>
    <t>В том числе возвратных сумм  тыс. руб.</t>
  </si>
  <si>
    <t>(ссылка на документ об утверждении)</t>
  </si>
  <si>
    <t>СВОДНЫЙ СМЕТНЫЙ РАСЧЕТ СТОИМОСТИ СТРОИТЕЛЬСТВА</t>
  </si>
  <si>
    <t>(наименование стройки)</t>
  </si>
  <si>
    <t>№ пп</t>
  </si>
  <si>
    <t>Наименование глав, объектов, работ и затрат</t>
  </si>
  <si>
    <t>Сметная стоимость, тыс. руб.</t>
  </si>
  <si>
    <t>строитель-
ных работ</t>
  </si>
  <si>
    <t>монтажных работ</t>
  </si>
  <si>
    <t>оборудования, мебели, инвентаря</t>
  </si>
  <si>
    <t>Глава 2. Основные объекты строительства</t>
  </si>
  <si>
    <t>ЛС</t>
  </si>
  <si>
    <t>Итого по Главе 2. "Основные объекты строительства"</t>
  </si>
  <si>
    <t>Итого по Главам 1-9</t>
  </si>
  <si>
    <t>Глава 12. Публичный технологический и ценовой аудит, проектные и изыскательские работы</t>
  </si>
  <si>
    <t>Вынос в натуру</t>
  </si>
  <si>
    <t>Итого по Главе 12. "Публичный технологический и ценовой аудит, проектные и изыскательские работы</t>
  </si>
  <si>
    <t>Итого по Главам 1-12</t>
  </si>
  <si>
    <t>Налоги и обязательные платежи</t>
  </si>
  <si>
    <t>НДС  20%</t>
  </si>
  <si>
    <t>Итого "Налоги и обязательные платежи"</t>
  </si>
  <si>
    <t>Всего по сводному расчету</t>
  </si>
  <si>
    <t>Схема границ</t>
  </si>
  <si>
    <t>Строительный контроль</t>
  </si>
  <si>
    <t>Содержание службы заказчика застройщика</t>
  </si>
  <si>
    <t>Глава 10. Содержание службы заказчика. Строительный контроль.</t>
  </si>
  <si>
    <t>Итого по Главам 1-10</t>
  </si>
  <si>
    <t>тыс. руб.</t>
  </si>
  <si>
    <t>Итого по Главе 10. "Содержание службы заказчика. Строительный контроль"</t>
  </si>
  <si>
    <t>Глава 9. Прочие работы и затраты</t>
  </si>
  <si>
    <t>Итого по Главам 1-2</t>
  </si>
  <si>
    <t>Итого по Главе 9. "Прочие работы и затраты"</t>
  </si>
  <si>
    <t>Глава 1. Подготовка территории строительства</t>
  </si>
  <si>
    <t>Итого по Главе 1. "Подготовка территории строительства"</t>
  </si>
  <si>
    <t>прочих затрат</t>
  </si>
  <si>
    <t>Пусконаладочные работы</t>
  </si>
  <si>
    <t>Контрольно-исполнительная съемка</t>
  </si>
  <si>
    <t>Проектные работы</t>
  </si>
  <si>
    <t>Итого по Главам 1-7</t>
  </si>
  <si>
    <t>Итого по Главам 1-8</t>
  </si>
  <si>
    <t>Глава 7. Благоустройство и озеленение территории</t>
  </si>
  <si>
    <t>Глава 8. Временные здания и сооружения</t>
  </si>
  <si>
    <t>Итого по Главе 8. "Временные здания и сооружения"</t>
  </si>
  <si>
    <t>Итого по Главе 7. "Благоустройство и озеленение территории"</t>
  </si>
  <si>
    <t>Разрешение на допуск в эксплуатацию</t>
  </si>
  <si>
    <t>Обоснование</t>
  </si>
  <si>
    <t>всего</t>
  </si>
  <si>
    <t xml:space="preserve">Руководитель проектной организации______________________________________________________  подпись (инициалы, фамилия)
Главный инженер проекта____________________________________________________________________  подпись (инициалы, фамилия)
Начальник_____________________отдела_______________________________________ (наименование) подпись (инициалы, фамилия)
Заказчик___________________________________________________________________ должность подпись (инициалы, фамилия)
</t>
  </si>
  <si>
    <t>Составлен в базисном уровне цен</t>
  </si>
  <si>
    <t>Сводный сметный расчет стоимостью</t>
  </si>
  <si>
    <t>"Утвержден" «    »________________20___ г.</t>
  </si>
  <si>
    <t>Временные подъездные дороги</t>
  </si>
  <si>
    <t>Акт</t>
  </si>
  <si>
    <t>Распоряжение АО "ЛОЭСК" №160 от 16.02.2023</t>
  </si>
  <si>
    <t>Приказ АО "ЛОЭСК" №550а о/д от 29.12.2021</t>
  </si>
  <si>
    <t>Проценты по заемным средствам</t>
  </si>
  <si>
    <t>Приказ АО "ЛОЭСК" №75 о/д от 17.04.2023</t>
  </si>
  <si>
    <t>Составлен в текущем уровне цен 3 квартала 2023 г.</t>
  </si>
  <si>
    <t>Луга, Стр-во КЛ-10 кВ от ТП-390 до ВЛ-10кВ  ф.48-08 в р-не ТП-59 с врез. в проект. ВЛЗ-10кВ от ТП-728  в г.п.Толмачево Луж.МР (19-1-06-1-01-00-2-0126)</t>
  </si>
  <si>
    <t>Согласование ППР через жд полотно</t>
  </si>
  <si>
    <t>Тех.надзор за сохранностью устройств связи через жд полотно</t>
  </si>
  <si>
    <t>Тех.надзор за ПР через жд полотно</t>
  </si>
  <si>
    <t>Выбор места створа перевохоа жд полотна</t>
  </si>
  <si>
    <t>Согласование створа перехода через жд полотно</t>
  </si>
  <si>
    <t>Инженерно-геологические изыскания</t>
  </si>
  <si>
    <t>Согласование документации по переходу жд полотна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</si>
</sst>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8">
    <xf numFmtId="0" fontId="0" fillId="0" borderId="0" xfId="0"/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/>
    <xf numFmtId="49" fontId="1" fillId="0" borderId="2" xfId="0" applyNumberFormat="1" applyFont="1" applyBorder="1" applyAlignment="1">
      <alignment horizontal="left" vertical="top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left" vertical="top" wrapText="1"/>
    </xf>
    <xf numFmtId="4" fontId="1" fillId="0" borderId="3" xfId="0" applyNumberFormat="1" applyFont="1" applyBorder="1" applyAlignment="1">
      <alignment horizontal="right" vertical="top" wrapText="1"/>
    </xf>
    <xf numFmtId="4" fontId="1" fillId="0" borderId="3" xfId="0" applyNumberFormat="1" applyFont="1" applyBorder="1" applyAlignment="1">
      <alignment horizontal="right" vertical="top"/>
    </xf>
    <xf numFmtId="0" fontId="1" fillId="0" borderId="3" xfId="0" applyFont="1" applyBorder="1" applyAlignment="1">
      <alignment horizontal="center" vertical="top"/>
    </xf>
    <xf numFmtId="49" fontId="1" fillId="0" borderId="3" xfId="0" applyNumberFormat="1" applyFont="1" applyBorder="1" applyAlignment="1">
      <alignment horizontal="left" vertical="top"/>
    </xf>
    <xf numFmtId="4" fontId="1" fillId="0" borderId="0" xfId="0" applyNumberFormat="1" applyFont="1" applyAlignment="1">
      <alignment horizontal="center" vertical="center"/>
    </xf>
    <xf numFmtId="49" fontId="1" fillId="0" borderId="3" xfId="0" quotePrefix="1" applyNumberFormat="1" applyFont="1" applyBorder="1" applyAlignment="1">
      <alignment horizontal="left" vertical="top" wrapText="1"/>
    </xf>
    <xf numFmtId="0" fontId="1" fillId="0" borderId="0" xfId="0" applyFont="1" applyAlignment="1">
      <alignment vertical="top"/>
    </xf>
    <xf numFmtId="4" fontId="1" fillId="0" borderId="3" xfId="1" applyNumberFormat="1" applyFont="1" applyFill="1" applyBorder="1" applyAlignment="1">
      <alignment vertical="top"/>
    </xf>
    <xf numFmtId="0" fontId="1" fillId="0" borderId="3" xfId="0" applyFont="1" applyBorder="1" applyAlignment="1">
      <alignment horizontal="left" vertical="top" wrapText="1"/>
    </xf>
    <xf numFmtId="2" fontId="1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2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vertical="top" wrapText="1"/>
    </xf>
    <xf numFmtId="49" fontId="2" fillId="0" borderId="5" xfId="0" applyNumberFormat="1" applyFont="1" applyBorder="1" applyAlignment="1">
      <alignment horizontal="right" vertical="top" wrapText="1"/>
    </xf>
    <xf numFmtId="49" fontId="2" fillId="0" borderId="6" xfId="0" applyNumberFormat="1" applyFont="1" applyBorder="1" applyAlignment="1">
      <alignment horizontal="right" vertical="top" wrapText="1"/>
    </xf>
    <xf numFmtId="49" fontId="2" fillId="0" borderId="7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49" fontId="1" fillId="0" borderId="1" xfId="0" quotePrefix="1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49" fontId="1" fillId="0" borderId="0" xfId="0" applyNumberFormat="1" applyFont="1" applyFill="1" applyAlignment="1">
      <alignment horizontal="right" vertical="top"/>
    </xf>
    <xf numFmtId="49" fontId="1" fillId="0" borderId="0" xfId="0" applyNumberFormat="1" applyFont="1" applyAlignment="1">
      <alignment horizontal="right" vertical="top"/>
    </xf>
    <xf numFmtId="0" fontId="0" fillId="0" borderId="0" xfId="0" applyAlignment="1">
      <alignment horizontal="left" vertical="top" wrapText="1"/>
    </xf>
  </cellXfs>
  <cellStyles count="2">
    <cellStyle name="Обычный" xfId="0" builtinId="0"/>
    <cellStyle name="Обычный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4.xml"/><Relationship Id="rId21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40.xml"/><Relationship Id="rId47" Type="http://schemas.openxmlformats.org/officeDocument/2006/relationships/externalLink" Target="externalLinks/externalLink45.xml"/><Relationship Id="rId63" Type="http://schemas.openxmlformats.org/officeDocument/2006/relationships/externalLink" Target="externalLinks/externalLink61.xml"/><Relationship Id="rId68" Type="http://schemas.openxmlformats.org/officeDocument/2006/relationships/externalLink" Target="externalLinks/externalLink66.xml"/><Relationship Id="rId84" Type="http://schemas.openxmlformats.org/officeDocument/2006/relationships/externalLink" Target="externalLinks/externalLink82.xml"/><Relationship Id="rId89" Type="http://schemas.openxmlformats.org/officeDocument/2006/relationships/externalLink" Target="externalLinks/externalLink87.xml"/><Relationship Id="rId112" Type="http://schemas.openxmlformats.org/officeDocument/2006/relationships/styles" Target="styles.xml"/><Relationship Id="rId16" Type="http://schemas.openxmlformats.org/officeDocument/2006/relationships/externalLink" Target="externalLinks/externalLink14.xml"/><Relationship Id="rId107" Type="http://schemas.openxmlformats.org/officeDocument/2006/relationships/externalLink" Target="externalLinks/externalLink105.xml"/><Relationship Id="rId11" Type="http://schemas.openxmlformats.org/officeDocument/2006/relationships/externalLink" Target="externalLinks/externalLink9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53" Type="http://schemas.openxmlformats.org/officeDocument/2006/relationships/externalLink" Target="externalLinks/externalLink51.xml"/><Relationship Id="rId58" Type="http://schemas.openxmlformats.org/officeDocument/2006/relationships/externalLink" Target="externalLinks/externalLink56.xml"/><Relationship Id="rId74" Type="http://schemas.openxmlformats.org/officeDocument/2006/relationships/externalLink" Target="externalLinks/externalLink72.xml"/><Relationship Id="rId79" Type="http://schemas.openxmlformats.org/officeDocument/2006/relationships/externalLink" Target="externalLinks/externalLink77.xml"/><Relationship Id="rId102" Type="http://schemas.openxmlformats.org/officeDocument/2006/relationships/externalLink" Target="externalLinks/externalLink100.xml"/><Relationship Id="rId5" Type="http://schemas.openxmlformats.org/officeDocument/2006/relationships/externalLink" Target="externalLinks/externalLink3.xml"/><Relationship Id="rId90" Type="http://schemas.openxmlformats.org/officeDocument/2006/relationships/externalLink" Target="externalLinks/externalLink88.xml"/><Relationship Id="rId95" Type="http://schemas.openxmlformats.org/officeDocument/2006/relationships/externalLink" Target="externalLinks/externalLink93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41.xml"/><Relationship Id="rId48" Type="http://schemas.openxmlformats.org/officeDocument/2006/relationships/externalLink" Target="externalLinks/externalLink46.xml"/><Relationship Id="rId64" Type="http://schemas.openxmlformats.org/officeDocument/2006/relationships/externalLink" Target="externalLinks/externalLink62.xml"/><Relationship Id="rId69" Type="http://schemas.openxmlformats.org/officeDocument/2006/relationships/externalLink" Target="externalLinks/externalLink67.xml"/><Relationship Id="rId113" Type="http://schemas.openxmlformats.org/officeDocument/2006/relationships/sharedStrings" Target="sharedStrings.xml"/><Relationship Id="rId80" Type="http://schemas.openxmlformats.org/officeDocument/2006/relationships/externalLink" Target="externalLinks/externalLink78.xml"/><Relationship Id="rId85" Type="http://schemas.openxmlformats.org/officeDocument/2006/relationships/externalLink" Target="externalLinks/externalLink83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31.xml"/><Relationship Id="rId38" Type="http://schemas.openxmlformats.org/officeDocument/2006/relationships/externalLink" Target="externalLinks/externalLink36.xml"/><Relationship Id="rId59" Type="http://schemas.openxmlformats.org/officeDocument/2006/relationships/externalLink" Target="externalLinks/externalLink57.xml"/><Relationship Id="rId103" Type="http://schemas.openxmlformats.org/officeDocument/2006/relationships/externalLink" Target="externalLinks/externalLink101.xml"/><Relationship Id="rId108" Type="http://schemas.openxmlformats.org/officeDocument/2006/relationships/externalLink" Target="externalLinks/externalLink106.xml"/><Relationship Id="rId54" Type="http://schemas.openxmlformats.org/officeDocument/2006/relationships/externalLink" Target="externalLinks/externalLink52.xml"/><Relationship Id="rId70" Type="http://schemas.openxmlformats.org/officeDocument/2006/relationships/externalLink" Target="externalLinks/externalLink68.xml"/><Relationship Id="rId75" Type="http://schemas.openxmlformats.org/officeDocument/2006/relationships/externalLink" Target="externalLinks/externalLink73.xml"/><Relationship Id="rId91" Type="http://schemas.openxmlformats.org/officeDocument/2006/relationships/externalLink" Target="externalLinks/externalLink89.xml"/><Relationship Id="rId96" Type="http://schemas.openxmlformats.org/officeDocument/2006/relationships/externalLink" Target="externalLinks/externalLink9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49" Type="http://schemas.openxmlformats.org/officeDocument/2006/relationships/externalLink" Target="externalLinks/externalLink47.xml"/><Relationship Id="rId57" Type="http://schemas.openxmlformats.org/officeDocument/2006/relationships/externalLink" Target="externalLinks/externalLink55.xml"/><Relationship Id="rId106" Type="http://schemas.openxmlformats.org/officeDocument/2006/relationships/externalLink" Target="externalLinks/externalLink104.xml"/><Relationship Id="rId114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31" Type="http://schemas.openxmlformats.org/officeDocument/2006/relationships/externalLink" Target="externalLinks/externalLink29.xml"/><Relationship Id="rId44" Type="http://schemas.openxmlformats.org/officeDocument/2006/relationships/externalLink" Target="externalLinks/externalLink42.xml"/><Relationship Id="rId52" Type="http://schemas.openxmlformats.org/officeDocument/2006/relationships/externalLink" Target="externalLinks/externalLink50.xml"/><Relationship Id="rId60" Type="http://schemas.openxmlformats.org/officeDocument/2006/relationships/externalLink" Target="externalLinks/externalLink58.xml"/><Relationship Id="rId65" Type="http://schemas.openxmlformats.org/officeDocument/2006/relationships/externalLink" Target="externalLinks/externalLink63.xml"/><Relationship Id="rId73" Type="http://schemas.openxmlformats.org/officeDocument/2006/relationships/externalLink" Target="externalLinks/externalLink71.xml"/><Relationship Id="rId78" Type="http://schemas.openxmlformats.org/officeDocument/2006/relationships/externalLink" Target="externalLinks/externalLink76.xml"/><Relationship Id="rId81" Type="http://schemas.openxmlformats.org/officeDocument/2006/relationships/externalLink" Target="externalLinks/externalLink79.xml"/><Relationship Id="rId86" Type="http://schemas.openxmlformats.org/officeDocument/2006/relationships/externalLink" Target="externalLinks/externalLink84.xml"/><Relationship Id="rId94" Type="http://schemas.openxmlformats.org/officeDocument/2006/relationships/externalLink" Target="externalLinks/externalLink92.xml"/><Relationship Id="rId99" Type="http://schemas.openxmlformats.org/officeDocument/2006/relationships/externalLink" Target="externalLinks/externalLink97.xml"/><Relationship Id="rId101" Type="http://schemas.openxmlformats.org/officeDocument/2006/relationships/externalLink" Target="externalLinks/externalLink99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37.xml"/><Relationship Id="rId109" Type="http://schemas.openxmlformats.org/officeDocument/2006/relationships/externalLink" Target="externalLinks/externalLink107.xml"/><Relationship Id="rId34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48.xml"/><Relationship Id="rId55" Type="http://schemas.openxmlformats.org/officeDocument/2006/relationships/externalLink" Target="externalLinks/externalLink53.xml"/><Relationship Id="rId76" Type="http://schemas.openxmlformats.org/officeDocument/2006/relationships/externalLink" Target="externalLinks/externalLink74.xml"/><Relationship Id="rId97" Type="http://schemas.openxmlformats.org/officeDocument/2006/relationships/externalLink" Target="externalLinks/externalLink95.xml"/><Relationship Id="rId104" Type="http://schemas.openxmlformats.org/officeDocument/2006/relationships/externalLink" Target="externalLinks/externalLink102.xml"/><Relationship Id="rId7" Type="http://schemas.openxmlformats.org/officeDocument/2006/relationships/externalLink" Target="externalLinks/externalLink5.xml"/><Relationship Id="rId71" Type="http://schemas.openxmlformats.org/officeDocument/2006/relationships/externalLink" Target="externalLinks/externalLink69.xml"/><Relationship Id="rId92" Type="http://schemas.openxmlformats.org/officeDocument/2006/relationships/externalLink" Target="externalLinks/externalLink90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7.xml"/><Relationship Id="rId24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38.xml"/><Relationship Id="rId45" Type="http://schemas.openxmlformats.org/officeDocument/2006/relationships/externalLink" Target="externalLinks/externalLink43.xml"/><Relationship Id="rId66" Type="http://schemas.openxmlformats.org/officeDocument/2006/relationships/externalLink" Target="externalLinks/externalLink64.xml"/><Relationship Id="rId87" Type="http://schemas.openxmlformats.org/officeDocument/2006/relationships/externalLink" Target="externalLinks/externalLink85.xml"/><Relationship Id="rId110" Type="http://schemas.openxmlformats.org/officeDocument/2006/relationships/externalLink" Target="externalLinks/externalLink108.xml"/><Relationship Id="rId61" Type="http://schemas.openxmlformats.org/officeDocument/2006/relationships/externalLink" Target="externalLinks/externalLink59.xml"/><Relationship Id="rId82" Type="http://schemas.openxmlformats.org/officeDocument/2006/relationships/externalLink" Target="externalLinks/externalLink80.xml"/><Relationship Id="rId19" Type="http://schemas.openxmlformats.org/officeDocument/2006/relationships/externalLink" Target="externalLinks/externalLink17.xml"/><Relationship Id="rId14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56" Type="http://schemas.openxmlformats.org/officeDocument/2006/relationships/externalLink" Target="externalLinks/externalLink54.xml"/><Relationship Id="rId77" Type="http://schemas.openxmlformats.org/officeDocument/2006/relationships/externalLink" Target="externalLinks/externalLink75.xml"/><Relationship Id="rId100" Type="http://schemas.openxmlformats.org/officeDocument/2006/relationships/externalLink" Target="externalLinks/externalLink98.xml"/><Relationship Id="rId105" Type="http://schemas.openxmlformats.org/officeDocument/2006/relationships/externalLink" Target="externalLinks/externalLink103.xml"/><Relationship Id="rId8" Type="http://schemas.openxmlformats.org/officeDocument/2006/relationships/externalLink" Target="externalLinks/externalLink6.xml"/><Relationship Id="rId51" Type="http://schemas.openxmlformats.org/officeDocument/2006/relationships/externalLink" Target="externalLinks/externalLink49.xml"/><Relationship Id="rId72" Type="http://schemas.openxmlformats.org/officeDocument/2006/relationships/externalLink" Target="externalLinks/externalLink70.xml"/><Relationship Id="rId93" Type="http://schemas.openxmlformats.org/officeDocument/2006/relationships/externalLink" Target="externalLinks/externalLink91.xml"/><Relationship Id="rId98" Type="http://schemas.openxmlformats.org/officeDocument/2006/relationships/externalLink" Target="externalLinks/externalLink96.xml"/><Relationship Id="rId3" Type="http://schemas.openxmlformats.org/officeDocument/2006/relationships/externalLink" Target="externalLinks/externalLink1.xml"/><Relationship Id="rId25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44.xml"/><Relationship Id="rId67" Type="http://schemas.openxmlformats.org/officeDocument/2006/relationships/externalLink" Target="externalLinks/externalLink65.xml"/><Relationship Id="rId20" Type="http://schemas.openxmlformats.org/officeDocument/2006/relationships/externalLink" Target="externalLinks/externalLink18.xml"/><Relationship Id="rId41" Type="http://schemas.openxmlformats.org/officeDocument/2006/relationships/externalLink" Target="externalLinks/externalLink39.xml"/><Relationship Id="rId62" Type="http://schemas.openxmlformats.org/officeDocument/2006/relationships/externalLink" Target="externalLinks/externalLink60.xml"/><Relationship Id="rId83" Type="http://schemas.openxmlformats.org/officeDocument/2006/relationships/externalLink" Target="externalLinks/externalLink81.xml"/><Relationship Id="rId88" Type="http://schemas.openxmlformats.org/officeDocument/2006/relationships/externalLink" Target="externalLinks/externalLink86.xml"/><Relationship Id="rId111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44;&#1086;&#1075;&#1086;&#1074;&#1086;&#1088;&#1085;&#1086;&#1081;%20&#1086;&#1090;&#1076;&#1077;&#1083;\&#1069;&#1082;&#1086;&#1085;&#1086;&#1084;&#1080;&#1082;&#1072;\&#1040;&#1082;&#1090;&#1099;-&#1054;&#1087;&#1083;&#1072;&#1090;&#1072;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73;&#1077;&#1083;&#1086;&#1074;&#1072;\&#1056;&#1072;&#1073;&#1086;&#1095;&#1080;&#1081;%20&#1089;&#1090;&#1086;&#1083;\&#1057;&#1084;&#1077;&#1090;&#1099;\&#1087;&#1083;.%20&#1052;&#1091;&#1078;&#1077;&#1089;&#1090;&#1074;&#1072;\&#1057;&#1084;&#1077;&#1090;&#1099;%20&#1087;&#1083;&#1086;&#1097;&#1072;&#1076;&#1100;%20&#1052;&#1091;&#1078;&#1077;&#1089;&#1090;&#1074;&#1072;_3-&#1103;%20&#1086;&#1095;&#1077;&#1088;&#1077;&#1076;&#1100;%2020.03.2009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voronina.PGBUH\&#1052;&#1086;&#1080;%20&#1076;&#1086;&#1082;&#1091;&#1084;&#1077;&#1085;&#1090;&#1099;\&#1057;&#1084;&#1077;&#1090;&#1099;\&#1041;&#1072;&#1081;&#1076;&#1072;&#1088;&#1072;&#1094;&#1082;&#1072;&#1103;%20&#1075;&#1091;&#1073;&#1072;%202007\&#1048;&#1079;&#1099;&#1089;&#1082;&#1072;&#1085;&#1080;&#1103;\&#1071;&#1043;&#1048;\&#1050;&#1055;+C&#1084;&#1077;&#1090;&#1072;%202007%20&#1071;&#1043;&#1048;%20%20(14.03.07)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operator\Desktop\&#1051;&#1072;&#1090;&#1091;&#1096;&#1082;&#1080;&#1085;&#1072;\&#1087;&#1083;&#1072;&#1085;&#1080;&#1088;&#1086;&#1074;&#1072;&#1085;&#1080;&#1077;%20&#1090;&#1077;&#1082;&#1091;&#1097;&#1080;&#1081;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2;&#1072;&#1082;&#1072;&#1088;&#1086;&#1074;&#1072;%20(&#1057;&#1080;&#1076;&#1086;&#1088;&#1086;&#1074;)\&#1055;&#1072;&#1096;&#1077;\&#1057;&#1052;&#1045;&#1058;&#1040;%20&#1053;&#1040;%20&#1055;&#1048;&#1056;%20&#1087;&#1086;%20&#1040;&#1050;&#1058;&#1059;%20&#1042;&#1067;&#1041;&#1054;&#1056;&#1040;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&#1086;&#1073;&#1097;&#1072;&#1103;%20&#1087;&#1072;&#1087;&#1082;&#1072;\&#1070;&#1089;&#1091;&#1087;&#1086;&#1074;\&#1057;&#1052;&#1045;&#1058;&#104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erver\xserver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Documents%20and%20Settings/user.KLG0043/&#1056;&#1072;&#1073;&#1086;&#1095;&#1080;&#1081;%20&#1089;&#1090;&#1086;&#1083;/&#1044;&#1080;&#1085;&#1072;&#1088;&#1072;/Documents%20and%20Settings/afismagilov/Local%20Settings/Temporary%20Internet%20Files/OLK164/&#1055;&#1044;&#1056;+&#1041;&#1102;&#1076;&#1078;&#1077;&#1090;%20&#1070;&#1053;&#1043;%20&#1053;&#1058;&#1062;%20&#1059;&#1092;&#1072;%20(2005-2006)v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64;&#1045;&#1056;&#1045;&#1052;&#1045;&#1058;\&#1055;&#1057;%20220%20&#1082;&#1042;%20&#1058;&#1072;&#1081;&#1075;&#1072;\&#1055;&#1057;%20220%20&#1082;&#1042;%20&#1058;&#1072;&#1081;&#1075;&#1072;%20&#1056;&#1047;,%20&#1050;&#1059;&#1069;,%20&#1040;&#1057;&#1059;%2011.04.14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89;&#1084;&#1077;&#1090;&#1099;%20&#1069;&#1048;%20&#1058;&#1056;\&#1050;&#1055;%20&#1076;&#1083;&#1103;%20&#1059;&#1043;&#1042;&#1069;%20%20%20&#1076;&#1086;&#1087;%20&#1088;&#1072;&#1073;%20&#1043;&#1086;&#1089;&#1090;&#1080;&#1083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5.250.4\Projects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&#1043;&#1072;&#1074;&#1088;&#1080;&#1083;&#1100;&#1095;&#1077;&#1085;&#1082;&#1086;%20&#1053;&#1072;&#1090;&#1072;&#1083;&#1100;&#1103;\Desktop\&#1043;&#1072;&#1074;&#1088;&#1080;&#1083;&#1100;&#1095;&#1077;&#1085;&#1082;&#1086;%20&#1053;.&#1070;\&#1056;&#1077;&#1077;&#1089;&#1090;&#1088;_&#1076;&#1086;&#1082;&#1091;&#1084;&#1077;&#1085;&#1090;&#1086;&#1074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alkina\Local%20Settings\Temporary%20Internet%20Files\Content.Outlook\U4QWQD3Y\&#1057;&#1084;&#1077;&#1090;&#1072;%20&#1085;&#1072;%20&#1056;&#1044;%20%20&#1040;&#1057;&#1059;%20&#1058;&#1055;%20%20&#1055;&#1057;%20&#1070;&#1078;&#1085;&#1072;&#1103;%20&#1050;&#1056;&#1059;&#1069;%20220%20&#1082;&#1042;%20&#1085;&#1086;&#1074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ata\2007_&#1076;&#1086;&#1075;\!&#1044;&#1086;&#1075;&#1086;&#1074;&#1086;&#1088;&#1099;%20&#1085;&#1072;%202007%20&#1075;&#1086;&#1076;\&#1050;&#1091;&#1081;&#1073;_&#1046;&#1044;_&#1055;&#1048;&#1056;_&#1055;&#1054;\&#1040;&#1043;&#1043;_%20new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KUMENT\DOG5\5176-1\Smeta-5-176-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&#1086;&#1075;&#1088;&#1072;&#1076;&#1072;%20&#1080;%20&#1076;&#1086;&#1088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58;&#1045;&#1053;&#1044;&#1045;&#1056;&#1067;\&#1041;&#1072;&#1079;&#1099;%20&#1050;&#1086;&#1083;&#1086;&#1084;&#1103;&#1078;&#1089;&#1082;&#1086;&#1077;,%20&#1073;&#1072;&#1079;&#1072;%20&#1050;&#1086;&#1084;&#1077;&#1085;&#1076;&#1072;&#1085;&#1090;&#1089;&#1082;&#1086;&#1081;%20&#1082;&#1086;&#1083;&#1086;&#1085;&#1085;&#1099;\&#1089;&#1084;&#1077;&#1090;&#1099;%20&#1073;&#1072;&#1079;&#1072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41;&#1099;&#1095;&#1082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ocka\c\Temp\sps602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YSPB\Users\AFANAS~1.AV\AppData\Local\Temp\Rar$DI00.111\&#1089;&#1089;&#1088;%20&#1083;&#1086;_\&#1057;&#1057;&#1056;%20&#1054;&#1058;&#1056;%20(&#1040;&#1074;&#1090;&#1086;&#1089;&#1086;&#1093;&#1088;&#1072;&#1085;&#1077;&#1085;&#1085;&#1099;&#1081;)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3;&#1040;&#1055;&#1086;&#1076;&#1085;&#105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220%20-%20&#1055;&#1083;.%20&#1052;&#1091;&#1078;&#1077;&#1089;&#1090;&#1074;&#1072;\&#1087;&#1083;(1).&#1052;&#1091;&#1078;&#1077;&#1089;&#1090;&#1074;&#1072;%20&#1089;&#1084;&#1077;&#1090;&#1099;%20&#1080;&#1089;&#1087;&#1088;&#1072;&#1074;&#1083;.040507.%20&#1087;&#1088;&#1072;&#1074;&#1082;&#1072;%20c%20&#1089;&#1091;&#1084;&#1084;&#1072;&#1084;&#1080;%20&#1044;&#1058;&#1057;28.05.07&#1075;.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1%20&#1074;%20&#1076;&#1074;&#1091;&#1093;%20&#1091;&#1088;&#1086;&#1074;&#1085;&#1103;&#1093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3%20&#1074;%20&#1086;&#1076;&#1085;&#1086;&#1084;%20&#1091;&#1088;&#1086;&#1074;&#1085;&#1077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KUMENTY\&#1044;&#1086;&#1082;&#1091;&#1084;&#1077;&#1085;&#1090;&#1072;&#1094;&#1080;&#1103;\&#1051;&#1077;&#1085;&#1101;&#1085;&#1077;&#1088;&#1075;&#1086;\&#1050;&#1057;-2,%20&#1050;&#1057;-3%20&#1080;%20&#1050;&#1057;-5\&#1057;&#1086;&#1075;&#1083;&#1072;&#1089;&#1086;&#1074;&#1072;&#1085;&#1080;&#1103;%20&#1087;&#1088;&#1086;&#1077;&#1082;&#1090;&#1072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4;&#1091;&#1076;&#1082;&#1072;\&#1087;&#1072;&#1087;&#1082;&#1072;%20&#1086;&#1073;&#1084;&#1077;&#1085;&#1072;\&#1052;&#1086;&#1080;%20&#1076;&#1086;&#1082;&#1091;&#1084;&#1077;&#1085;&#1090;&#1099;\&#1044;&#1077;&#1085;&#1080;&#1089;\&#1089;&#1086;&#1093;&#1088;&#1072;&#1085;&#1080;&#1090;&#1100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1_&#1055;&#1088;&#1086;&#1077;&#1082;&#1090;&#1099;\03_&#1050;&#1072;&#1084;&#1089;&#1082;&#1072;&#1103;_&#1043;&#1069;&#1057;\&#1047;&#1072;&#1084;&#1077;&#1085;&#1072;_&#1079;&#1072;&#1097;&#1080;&#1090;_&#1042;&#1051;_&#1042;&#1083;&#1072;&#1076;&#1080;&#1084;&#1080;&#1088;&#1089;&#1082;&#1072;&#1103;-2\!new_&#1050;&#1072;&#1084;&#1043;&#1069;&#1057;_&#1042;&#1083;&#1072;&#1076;&#1080;&#1084;&#1080;&#1088;&#1089;&#1082;&#1072;&#1103;2_&#1057;&#1052;&#1057;_&#1056;&#1072;&#1089;&#1095;&#1077;&#1090;_210809.xlsx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7;&#1045;&#1052;&#1086;&#1076;&#1085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0;&#1055;,%20&#1057;&#1084;&#1077;&#1090;&#1099;%20&#1082;%20%20&#1090;&#1077;&#1085;&#1076;&#1077;&#1088;&#1091;%20&#1047;&#1077;&#1083;&#1077;&#1085;&#1086;&#1075;&#1086;&#1088;&#1089;&#1082;%20%20&#1076;&#1083;&#1103;%20&#1057;&#1091;&#1076;&#1072;&#1082;&#1086;&#1074;&#1072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&#1044;&#1083;&#1103;%20&#1058;&#1072;&#1085;&#1080;\&#1044;&#1080;&#1088;&#1077;&#1082;&#1094;&#1080;&#1103;%20&#1058;&#1057;%2005.10.2007\&#1052;-10.%20&#1054;&#1082;&#1086;&#1085;&#1095;&#1072;&#1090;\&#1052;-10%20&#1083;&#1086;&#1082;&#1072;&#1083;&#1100;&#1085;&#1099;&#1077;\&#1057;&#1074;&#1086;&#1076;&#1085;&#1080;&#1082;%20&#1087;&#1086;%201-&#1086;&#1081;%20&#1086;&#1095;&#1077;&#1088;&#1077;&#1076;&#1080;_&#1088;&#1072;&#1079;&#1074;&#1103;&#1079;&#1082;&#1072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6;&#1080;&#1090;&#1077;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JekaGor\Desktop\&#1051;&#1054;&#1058;%204%20(&#1050;&#1085;&#1069;&#1057;)%20(&#1074;&#1072;&#1088;&#1080;&#1072;&#1085;&#1090;%20&#1042;&#1069;&#1057;&#1058;)-1.xlsm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oduws2003\&#1060;&#1080;&#1083;&#1080;&#1072;&#1083;%20&#1040;&#1057;&#1054;&#1044;&#1059;\&#1047;&#1072;&#1082;&#1072;&#1079;&#1095;&#1080;&#1082;&#1080;\&#1051;&#1059;&#1050;&#1054;&#1049;&#1051;-&#1055;&#1045;&#1056;&#1052;&#1053;&#1045;&#1060;&#1058;&#1068;\&#1050;&#1059;&#1059;&#1053;%20276%20&#1054;&#1089;&#1072;\&#1044;&#1086;&#1075;&#1086;&#1074;&#1086;&#1088;%20310%20&#1086;&#1090;%2006.02.03%20(&#1088;&#1077;&#1082;&#1086;&#1085;&#1089;&#1090;&#1088;&#1091;&#1082;&#1094;&#1080;&#1103;)\&#1044;&#1086;&#1087;.%20&#1089;&#1086;&#1075;&#1083;.%20&#8470;2%20&#1086;&#1090;%2001.09.04\&#1055;&#1088;&#1080;&#1083;&#1086;&#1078;.%20&#1076;.&#1089;.%202%20&#1082;%20&#1076;&#1086;&#1075;.%203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57;&#1041;&#1062;%201997%20&#1042;&#1040;&#1056;.2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BDC\smo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57;&#1084;&#1077;&#1090;&#1085;&#1086;-&#1044;&#1086;&#1075;&#1086;&#1074;&#1086;&#1088;&#1085;&#1086;&#1081;%20&#1054;&#1090;&#1076;&#1077;&#1083;%20-%20&#1051;&#1080;&#1095;&#1085;&#1099;&#1077;\Grand\GrandSmeta%203.0\Client\Templates\&#1058;&#1080;&#1090;&#1091;&#1083;_&#1089;&#1084;&#1077;&#1090;&#1072;_&#1057;&#1058;&#1055;.XLT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044;&#1056;%20&#1057;&#1057;%201%20&#1082;&#1074;%202008%2014%2007%202008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0;&#1040;&#1058;&#1045;&#1056;&#1048;&#1053;&#1040;\&#1087;&#1088;&#1086;&#1077;&#1082;&#1090;&#1085;&#1072;&#1103;%20&#1075;&#1088;&#1091;&#1087;&#1087;&#1072;\&#1055;&#1083;&#1072;&#1085;&#1080;&#1088;.%20&#1072;&#1076;&#1088;.%202012&#1075;.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v_satanin\AppData\Local\Microsoft\Windows\Temporary%20Internet%20Files\Content.Outlook\P99Q1870\&#1040;&#1069;&#1057;%20&#1051;&#1077;&#1085;&#1080;&#1085;&#1075;&#1088;&#1072;&#1076;&#1089;&#1082;&#1072;&#1103;-2%203%204%20&#1073;&#1083;&#1086;&#1082;&#1080;%20&#1056;&#1047;&#1040;&#1057;&#1059;&#1050;&#1059;&#1069;%2028%2005%2014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enko\&#1084;&#1086;&#1080;%20&#1076;&#1086;&#1082;&#1091;&#1084;&#1077;&#1085;&#1090;\TEMP\ps19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7;&#1091;&#1076;&#1072;&#1082;&#1086;&#1074;\&#1057;&#1084;&#1077;&#1090;&#1072;%20&#1040;&#1083;&#1077;&#1082;&#1089;&#1077;&#1077;&#1074;&#1089;&#1082;&#1072;&#1103;%20&#1057;&#1057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1;&#1072;&#1093;&#1090;&#1080;&#1085;&#1089;&#1082;&#1086;&#1077;%20&#1096;\&#1055;&#1048;&#1056;&#1099;\&#1051;&#1077;&#1089;&#1085;&#1086;&#1081;%20(&#1057;&#1077;&#1084;&#1077;&#1085;&#1102;&#1082;)\&#1050;&#1055;,%20&#1057;&#1084;&#1077;&#1090;&#1072;%20&#1051;&#1077;&#1089;&#1085;&#1086;&#1081;%20&#1089;%20&#1090;&#1088;&#1072;&#1084;%20&#1044;&#1054;&#1055;&#1056;&#1040;&#1041;&#1054;&#1058;&#1067;%20&#1091;&#1090;&#1074;%20%20&#1059;&#1043;&#1042;&#1069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52;&#1091;&#1078;&#1077;&#1089;&#1090;&#1074;&#1072;\&#1053;&#1054;&#1042;&#1040;&#1071;%20&#1069;&#1056;&#1040;\220%20-%20&#1055;&#1083;.%20&#1052;&#1091;&#1078;&#1077;&#1089;&#1090;&#1074;&#1072;\&#1052;&#1091;&#1078;&#1077;&#1089;&#1090;&#1074;&#1072;%203%20&#1086;&#1095;&#1077;&#1088;&#1077;&#1076;&#1080;%20&#1076;&#1083;&#1103;%20&#1059;&#1043;&#1042;&#1069;\&#1057;&#1084;&#1077;&#1090;&#1099;%20&#1055;&#1083;&#1086;&#1097;&#1072;&#1076;&#1100;%20&#1052;&#1091;&#1078;&#1077;&#1089;&#1090;&#1074;&#1072;%20&#1076;&#1083;&#1103;%20&#1059;&#1043;&#1042;&#1069;_2-&#1103;_&#1086;&#1095;&#1077;&#1088;&#1077;&#1076;&#1100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sav!\&#1052;%20-%2010\&#1057;&#1084;&#1077;&#1090;&#1099;%20&#1085;&#1072;%20&#1055;&#1048;&#1056;\&#1052;-10%20&#1080;&#1089;&#1087;&#1088;&#1072;&#1074;&#1083;&#1077;&#1085;&#1085;&#1086;&#1077;\&#1052;-10%20&#1083;&#1086;&#1082;&#1072;&#1083;&#1100;&#1085;&#1099;&#1077;%203%20&#1079;&#1085;&#1072;&#1082;&#1072;\&#1057;&#1074;&#1086;&#1076;&#1085;&#1080;&#1082;%20&#1087;&#1086;%202-&#1086;&#1081;%20&#1086;&#1095;&#1077;&#1088;&#1077;&#1076;&#1080;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5;&#1048;&#1056;&#1099;\&#1040;&#1083;&#1077;&#1082;&#1089;&#1077;&#1077;&#1074;\&#1042;&#1080;&#1090;&#1077;&#1073;&#1089;&#1082;&#1080;&#1081;%20&#1087;&#1088;.2&#1101;&#1090;&#1072;&#1087;%20(&#1055;&#1077;&#1090;&#1077;&#1088;&#1073;&#1091;&#1088;&#1075;&#1089;&#1082;&#1086;&#1077;%20&#1076;&#1086;%20&#1044;&#1077;&#1090;&#1089;&#1082;&#1086;&#1089;&#1077;&#1083;&#1100;&#1089;&#1082;&#1086;&#1075;&#1086;)\&#1057;&#1084;&#1077;&#1090;&#1099;_2%20&#1101;&#1090;&#1072;&#1087;_&#1087;&#1086;&#1089;&#1083;&#1077;%20&#1059;&#1043;&#1042;&#1069;_05.08.09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83;&#1086;&#1090;51%20&#1052;10%20&#1057;&#1082;&#1072;&#1085;&#1076;&#1080;&#1085;&#1072;&#1074;&#1080;&#1103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ipi\pir\PROJECTS\GIP\Office4\1980\&#1044;&#1086;&#1075;&#1086;&#1074;&#1086;&#1088;\&#1080;&#1089;&#1087;&#1086;&#1083;&#1085;&#1080;&#1090;&#1077;&#1083;&#1100;&#1085;&#1099;&#1077;%20&#1089;&#1084;&#1077;&#1090;&#1099;\DELIVERY\&#1052;&#1086;&#1080;%20&#1076;&#1086;&#1082;&#1091;&#1084;&#1077;&#1085;&#1090;&#1099;\&#1050;&#1085;&#1080;&#1075;&#1072;1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a\c\WORK-XLS\6020\SPIS\pk6020-1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Job\01_&#1054;&#1041;&#1066;&#1045;&#1050;&#1058;&#1067;\!&#1043;&#1054;&#1057;&#1050;&#1054;&#1053;&#1058;&#1056;&#1040;&#1050;&#1058;&#1067;\&#1043;&#1050;%20&#1054;&#1073;&#1083;&#1072;&#1089;&#1090;&#1085;&#1072;&#1103;\&#1057;&#1084;&#1077;&#1090;&#1099;%20&#1074;&#1089;&#1077;%20&#1086;&#1095;&#1077;&#1088;&#1077;&#1076;&#1080;%20&#1054;&#1073;&#1083;&#1072;&#1089;&#1090;&#1085;&#1072;&#1103;%20&#1074;%20&#1059;&#1043;&#1042;&#1069;%20201206,%20&#1055;,%20&#1056;&#1044;%20&#1080;%20&#1054;&#1048;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&#1054;&#1083;&#1103;\&#1054;&#1073;&#1098;&#1077;&#1082;&#1090;&#1099;\&#1069;&#1076;&#1074;&#1072;&#1085;&#1089;&#1089;&#1090;&#1088;&#1086;&#1081;&#1087;&#1088;&#1086;&#1077;&#1082;&#1090;\&#1076;&#1083;&#1103;%20&#1089;&#1084;&#1077;&#1090;&#1095;&#1080;&#1082;&#1086;&#1074;\&#1042;&#1069;&#1057;-10-&#1048;&#1055;-135-04%20&#1087;.&#1063;&#1072;&#1081;&#1082;&#1072;\&#1042;&#1069;&#1057;-10-&#1048;&#1055;-135-04%20&#1087;.&#1063;&#1072;&#1081;&#1082;&#1072;\&#1042;&#1069;&#1057;-10-&#1048;&#1055;-135-04-&#1056;1\EDIT\&#1042;&#1069;&#1057;-10-&#1048;&#1055;-135-04-&#1056;1.&#1042;&#1054;&#1056;1.%20&#1042;&#1051;&#1047;%2010&#1082;&#1042;.xlsm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~1\2187~1\LOCALS~1\Temp\Rar$DI01.125\&#1057;&#1084;&#1077;&#1090;&#1072;%20&#1085;&#1072;%20&#1055;&#1048;&#1056;%20&#1069;&#1050;&#1057;&#1055;&#1054;&#1060;&#1054;&#1056;&#1059;&#1052;2_&#1055;&#1055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102;&#1076;&#1078;&#1077;&#1090;&#1085;&#1072;&#1103;%20&#1084;&#1086;&#1076;&#1077;&#1083;&#1100;%2004%2006%202008%20v2\&#1054;&#1090;&#1095;&#1077;&#1090;&#1085;&#1086;&#1089;&#1090;&#1100;_2008\&#1057;&#1054;&#1073;_&#1055;&#1062;%20&#1069;&#1085;&#1077;&#1088;&#1075;&#1086;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01_&#1054;&#1041;&#1066;&#1045;&#1050;&#1058;&#1067;\&#1084;-20\&#1083;&#1086;&#1082;&#1072;&#1083;&#1100;&#1085;&#1099;&#1077;%20&#1089;&#1084;&#1077;&#1090;&#1099;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5;&#1077;&#1090;&#1077;&#1088;&#1073;&#1091;&#1088;&#1075;&#1089;&#1082;&#1086;&#1077;%20&#1096;&#1086;&#1089;&#1089;&#1077;\&#1044;&#1086;&#1087;.%20&#1089;&#1086;&#1075;&#1083;%2003.10.07%20(&#1042;)\&#1050;&#1055;,%20&#1080;&#1089;&#1093;&#1086;&#1076;&#1085;&#1099;&#108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5;&#1083;&#1072;&#1090;&#1077;&#1078;&#1085;&#1099;&#1077;%20&#1092;&#1086;&#1088;&#1084;&#1099;1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4;&#1073;&#1074;&#1086;&#1076;&#1085;&#1099;&#1081;%20&#1082;&#1072;&#1085;&#1072;&#1083;\&#1054;&#1073;&#1074;&#1086;&#1076;&#1085;&#1099;&#1081;%20&#1089;&#1084;&#1077;&#1090;&#1099;%20&#1055;&#1048;&#1056;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abcd\AppData\Local\Opera\Opera\profile\cache4\temporary_download\vlookup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88;&#1072;&#1079;&#1085;&#1086;&#1077;_&#1076;&#1083;&#1103;_&#1088;&#1072;&#1073;&#1086;&#1090;&#1099;\&#1055;&#1044;&#1054;\&#1050;&#1055;,%20&#1089;&#1084;&#1077;&#1090;&#1072;,%20&#1057;&#1077;&#1083;&#1100;&#1089;&#1082;&#1072;&#1103;%20&#1086;&#1090;%20&#1045;.&#1040;.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tvinenko\SERVE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7;&#1077;&#1084;&#1077;&#1085;&#1102;&#1082;\&#1089;&#1084;&#1077;&#1090;&#1072;%20%20&#1055;&#1091;&#1096;&#1082;&#1080;&#1085;%20%20&#1076;&#1083;&#1103;%20&#1059;&#1043;&#1042;&#1069;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-tonnel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%20&#1091;&#1090;&#1074;%20%20&#1059;&#1043;&#1042;&#1069;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2;-10_&#1085;&#1086;&#1074;&#1072;&#1103;\&#1057;&#1074;&#1086;&#1076;&#1085;&#1080;&#1082;%20&#1087;&#1086;%205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4;&#1086;&#1082;&#1091;&#1084;&#1077;&#1085;&#1090;&#1099;-&#1087;&#1086;%20&#1086;&#1073;&#1098;&#1077;&#1082;&#1090;&#1072;&#1084;\&#1058;&#1077;&#1085;&#1076;&#1077;&#1088;-&#1050;&#1041;&#1044;&#1061;%2022.09.04\&#1055;&#1077;&#1088;&#1077;&#1093;&#1086;&#1076;%20&#1057;&#1083;&#1072;&#1074;&#1099;-&#1041;&#1091;&#1076;&#1072;&#1087;&#1077;&#1096;&#1090;&#1089;&#1082;&#1086;&#1081;\&#1057;&#1084;&#1077;&#1090;&#1072;%20&#1087;&#1077;&#1088;&#1077;&#1093;&#1086;&#1076;%20&#1057;&#1083;&#1072;&#1074;&#1099;-&#1041;&#1091;&#1076;&#1072;&#1087;&#1077;&#1096;&#1090;&#1089;&#1082;&#1072;&#1103;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2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&#1050;&#1086;&#1085;&#1102;&#1096;&#1077;&#1085;&#1085;&#1072;&#1103;%20&#1091;&#1083;&#1080;&#1094;&#1072;\Smeta-tonnel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0;&#1086;&#1085;&#1102;&#1096;&#1077;&#1085;&#1085;&#1072;&#1103;%20&#1091;&#1083;&#1080;&#1094;&#1072;\Smeta-tonn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Данные для расчёта сметы"/>
      <sheetName val="Смета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  <sheetName val="Смета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топо"/>
      <sheetName val="Данные для расчёта сметы"/>
      <sheetName val="6.14_КР"/>
      <sheetName val="Прилож"/>
      <sheetName val="ПДР"/>
      <sheetName val="DATA"/>
      <sheetName val="вариант"/>
      <sheetName val="Обновление"/>
      <sheetName val="Цена"/>
      <sheetName val="Product"/>
      <sheetName val="см8"/>
      <sheetName val="Summary"/>
      <sheetName val="Пример расчета"/>
      <sheetName val="свод 2"/>
      <sheetName val="Табл38-7"/>
      <sheetName val="Зап-3- СЦБ"/>
      <sheetName val="все"/>
      <sheetName val="информация"/>
      <sheetName val="Кредиты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3_1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лч и кам"/>
      <sheetName val="2-stage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  <sheetName val="3_гидромет"/>
      <sheetName val="база"/>
      <sheetName val="исх-данные"/>
      <sheetName val="ПС"/>
      <sheetName val="Main list"/>
      <sheetName val="ПД-2.2"/>
      <sheetName val="6"/>
      <sheetName val="1.14"/>
      <sheetName val="1.7"/>
      <sheetName val="#ССЫЛКА"/>
      <sheetName val="СМ"/>
      <sheetName val="СМИС"/>
      <sheetName val="13_11"/>
      <sheetName val="Пояснение_"/>
      <sheetName val="смета_2_проект__работы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РС_"/>
      <sheetName val="Исх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ЛАТА (образец)"/>
      <sheetName val="Списки"/>
      <sheetName val="для Бухг."/>
      <sheetName val="договоры"/>
      <sheetName val="Сводная оплата"/>
      <sheetName val="Ал(РД)"/>
      <sheetName val="Мант(ПР)"/>
      <sheetName val="мант(ПР`)"/>
      <sheetName val="Калин(РД)"/>
      <sheetName val="Калин(авт.над)"/>
      <sheetName val="Калгр(РД)1"/>
      <sheetName val="Советск"/>
      <sheetName val="Княж(РД)1"/>
      <sheetName val="Княж`(РД)1"/>
      <sheetName val="Княж РД4"/>
      <sheetName val="Фрол-Рост"/>
      <sheetName val="Ржевская"/>
      <sheetName val="Ржевская (конк.док.)"/>
      <sheetName val="Калгр(авт.надз)1"/>
      <sheetName val="Княж(РД)2"/>
      <sheetName val="Княж РД3"/>
      <sheetName val="Княж(конк.)"/>
      <sheetName val="ИССС"/>
      <sheetName val="Калгр(ПР)"/>
      <sheetName val="Выборг"/>
      <sheetName val="МЧС"/>
      <sheetName val="Восточная ПР"/>
      <sheetName val="Центральная"/>
      <sheetName val="Ал(авт.надз)"/>
      <sheetName val="Абак(ПР)"/>
      <sheetName val="Б-Т(РД)"/>
      <sheetName val="Б-Т(кор)"/>
      <sheetName val="Б-Т(конк.)"/>
      <sheetName val="З-Б(РД)"/>
      <sheetName val="З-Б(конк.)"/>
      <sheetName val="Итат1(РД)"/>
      <sheetName val="Итат2(РД)"/>
      <sheetName val="Барнаульск(конк)"/>
      <sheetName val="Барнаул(РД1)"/>
      <sheetName val="Барнаул(РД2)"/>
      <sheetName val="Гусиноозерская (конк)"/>
      <sheetName val="Гусинооз(коррРД)"/>
      <sheetName val="Казах-Р(ПР1)"/>
      <sheetName val="Казах-Р(ПР2)"/>
      <sheetName val="Кузбасская"/>
      <sheetName val="Ул-У(РП)"/>
      <sheetName val="Камала(ПР)"/>
      <sheetName val="Крсноярск"/>
      <sheetName val="Машук(РД)"/>
      <sheetName val="Машук(корр)"/>
      <sheetName val="Фрунзенская"/>
      <sheetName val="Белый Раст"/>
      <sheetName val="Белый Р"/>
      <sheetName val="Радуга РД3"/>
      <sheetName val="Радуга ПР"/>
      <sheetName val="МантРД"/>
      <sheetName val="МантРД`"/>
      <sheetName val="Мант(авт.надз.)"/>
      <sheetName val="Калгр(РД)2"/>
      <sheetName val="Калгр(РД)3"/>
      <sheetName val="Калгр(авт.надз)3"/>
      <sheetName val="Калгр(авт.надз)2"/>
      <sheetName val="Златоуст"/>
      <sheetName val="Шагол(конк)"/>
      <sheetName val="Тюмень"/>
      <sheetName val="Вятка (конк)"/>
      <sheetName val="Емелино ПР"/>
      <sheetName val="Бологое РД"/>
      <sheetName val="Бологое (авт.надз)"/>
      <sheetName val="Радуга(РД2)"/>
      <sheetName val="Радуга(агент.дог)"/>
      <sheetName val="Радуга (РД1)"/>
      <sheetName val="Радуга(авт.надз)"/>
      <sheetName val="Ростов(ПР)"/>
      <sheetName val="Куйбышев"/>
      <sheetName val="Самара (ПР)"/>
      <sheetName val="Сангтуда"/>
      <sheetName val="Рек.Мант."/>
      <sheetName val="Лист4"/>
      <sheetName val="Лист5"/>
      <sheetName val="Лист6"/>
      <sheetName val="Лист1"/>
      <sheetName val="Лист2"/>
      <sheetName val="Лист3"/>
      <sheetName val="АЛ(ПР)"/>
      <sheetName val="Лист7"/>
      <sheetName val="пусто"/>
      <sheetName val="пусто2"/>
      <sheetName val=""/>
    </sheetNames>
    <sheetDataSet>
      <sheetData sheetId="0" refreshError="1"/>
      <sheetData sheetId="1" refreshError="1">
        <row r="1">
          <cell r="A1" t="str">
            <v>список</v>
          </cell>
        </row>
        <row r="2">
          <cell r="A2" t="str">
            <v>ГУП "Трест ГРИИ"</v>
          </cell>
        </row>
        <row r="3">
          <cell r="A3" t="str">
            <v>ЗАО "ИК ЭНИКО-МИФИ"</v>
          </cell>
        </row>
        <row r="4">
          <cell r="A4" t="str">
            <v>ЗАО "Институт автоматизации энергетических систем"</v>
          </cell>
        </row>
        <row r="5">
          <cell r="A5" t="str">
            <v>ЗАО "Институт энергетических сетей" г. Каунас</v>
          </cell>
        </row>
        <row r="6">
          <cell r="A6" t="str">
            <v>ЗАО "СПЕЦЭЛЕКТРОМОНТАЖ"</v>
          </cell>
        </row>
        <row r="7">
          <cell r="A7" t="str">
            <v>ЗАО "Стройинвестпроект ЛТД"</v>
          </cell>
        </row>
        <row r="8">
          <cell r="A8" t="str">
            <v>ЗАО "Электросетьпроект"</v>
          </cell>
        </row>
        <row r="9">
          <cell r="A9" t="str">
            <v>ЗАО НПП "Инмажпроект"</v>
          </cell>
        </row>
        <row r="10">
          <cell r="A10" t="str">
            <v>Измайлова Л.И.</v>
          </cell>
        </row>
        <row r="11">
          <cell r="A11" t="str">
            <v>Инновационный геологический центр ФГУГП "Волгагеология"</v>
          </cell>
        </row>
        <row r="12">
          <cell r="A12" t="str">
            <v>МЧС</v>
          </cell>
        </row>
        <row r="13">
          <cell r="A13" t="str">
            <v>ОАО "Гипросвязь-4"</v>
          </cell>
        </row>
        <row r="14">
          <cell r="A14" t="str">
            <v>ОАО "Ивэлектроналадка"</v>
          </cell>
        </row>
        <row r="15">
          <cell r="A15" t="str">
            <v>ОАО "Институт Энергосетьпроект"</v>
          </cell>
        </row>
        <row r="16">
          <cell r="A16" t="str">
            <v>ОАО "Калининградская ТЭЦ-2"</v>
          </cell>
        </row>
        <row r="17">
          <cell r="A17" t="str">
            <v>ОАО "Отделение Дальних Передач"</v>
          </cell>
        </row>
        <row r="18">
          <cell r="A18" t="str">
            <v>ОАО "Сангтудинская ГЭС-1"</v>
          </cell>
        </row>
        <row r="19">
          <cell r="A19" t="str">
            <v>ОАО "СевЗап НТЦ"</v>
          </cell>
        </row>
        <row r="20">
          <cell r="A20" t="str">
            <v>ОАО "Севзапэлектросетьстрой"</v>
          </cell>
        </row>
        <row r="21">
          <cell r="A21" t="str">
            <v>ОАО "СОЮЗТЕХЭНЕРГО"</v>
          </cell>
        </row>
        <row r="22">
          <cell r="A22" t="str">
            <v>ОАО "Спецсетьстрой"</v>
          </cell>
        </row>
        <row r="23">
          <cell r="A23" t="str">
            <v>ОАО "ФСК ЕЭС" МЭС Волги</v>
          </cell>
        </row>
        <row r="24">
          <cell r="A24" t="str">
            <v>ОАО "ФСК ЕЭС" МЭС Северо-Запада</v>
          </cell>
        </row>
        <row r="25">
          <cell r="A25" t="str">
            <v>ОАО "ФСК ЕЭС" МЭС Сибири</v>
          </cell>
        </row>
        <row r="26">
          <cell r="A26" t="str">
            <v>ОАО "ФСК ЕЭС" МЭС Урала</v>
          </cell>
        </row>
        <row r="27">
          <cell r="A27" t="str">
            <v>ОАО "ФСК ЕЭС" МЭС Центра</v>
          </cell>
        </row>
        <row r="28">
          <cell r="A28" t="str">
            <v>ОАО "ФСК ЕЭС" МЭС Юга</v>
          </cell>
        </row>
        <row r="29">
          <cell r="A29" t="str">
            <v>ОАО "ФСК ЕЭС" филиал Валдайское ПМЭС</v>
          </cell>
        </row>
        <row r="30">
          <cell r="A30" t="str">
            <v>ОАО "ФСК ЕЭС" филиал Волго-Окское ПМЭС</v>
          </cell>
        </row>
        <row r="31">
          <cell r="A31" t="str">
            <v>ОАО "Южное ИЦЭ"</v>
          </cell>
        </row>
        <row r="32">
          <cell r="A32" t="str">
            <v>ОАО "Янтарьэнерго"</v>
          </cell>
        </row>
        <row r="33">
          <cell r="A33" t="str">
            <v>ООО  "ЭЛКО Технологии СПб"</v>
          </cell>
        </row>
        <row r="34">
          <cell r="A34" t="str">
            <v>ООО "АрхиГАП"</v>
          </cell>
        </row>
        <row r="35">
          <cell r="A35" t="str">
            <v xml:space="preserve">ООО "Витасвязь" </v>
          </cell>
        </row>
        <row r="36">
          <cell r="A36" t="str">
            <v>ООО "ИКЦ "Экспертриск"</v>
          </cell>
        </row>
        <row r="37">
          <cell r="A37" t="str">
            <v>ООО "Инжиниринговый центр Энерго"</v>
          </cell>
        </row>
        <row r="38">
          <cell r="A38" t="str">
            <v>ООО "ИнтерЭСП"</v>
          </cell>
        </row>
        <row r="39">
          <cell r="A39" t="str">
            <v>ООО "ОМК-Сталь"</v>
          </cell>
        </row>
        <row r="40">
          <cell r="A40" t="str">
            <v>ООО "ПРОЕКТИНВЕСТ"</v>
          </cell>
        </row>
        <row r="41">
          <cell r="A41" t="str">
            <v>ООО "Сибэнергосетьпроект"</v>
          </cell>
        </row>
        <row r="42">
          <cell r="A42" t="str">
            <v>ООО "СМУ в г. Калининграде. ДО ОАО "Союзтелефонстрой"</v>
          </cell>
        </row>
        <row r="43">
          <cell r="A43" t="str">
            <v>ООО "Спецмонтажсервис"</v>
          </cell>
        </row>
        <row r="44">
          <cell r="A44" t="str">
            <v>ООО "СУНЭТО"</v>
          </cell>
        </row>
        <row r="45">
          <cell r="A45" t="str">
            <v>ООО "Энергоинжиниринг"</v>
          </cell>
        </row>
        <row r="46">
          <cell r="A46" t="str">
            <v>ООО "Энергокомплект-Сервис"</v>
          </cell>
        </row>
        <row r="47">
          <cell r="A47" t="str">
            <v>ООО "Энергосетьпроект-НН"</v>
          </cell>
        </row>
        <row r="48">
          <cell r="A48" t="str">
            <v>ООО "Энерго-Юг"</v>
          </cell>
        </row>
        <row r="49">
          <cell r="A49" t="str">
            <v>ООО НПФ "ЭЛНАП"</v>
          </cell>
        </row>
        <row r="50">
          <cell r="A50" t="str">
            <v>ООО НПЦ "ЭСиС"</v>
          </cell>
        </row>
        <row r="51">
          <cell r="A51" t="str">
            <v>ОРЗАУМ</v>
          </cell>
        </row>
        <row r="52">
          <cell r="A52" t="str">
            <v>транспорт</v>
          </cell>
        </row>
        <row r="53">
          <cell r="A53" t="str">
            <v>Филиал "Институт Тулаэнергосетьпроект" ОАО "СевЗап НТЦ"</v>
          </cell>
        </row>
        <row r="54">
          <cell r="A54" t="str">
            <v>Филиал ОАО "Инженерный центр ЕЭС" - "Фирма ОРГРЭС"</v>
          </cell>
        </row>
        <row r="55">
          <cell r="A55" t="str">
            <v>ХЗ</v>
          </cell>
        </row>
        <row r="56">
          <cell r="A56" t="str">
            <v>ХЗ1</v>
          </cell>
        </row>
        <row r="57">
          <cell r="A57" t="str">
            <v>ХЗ2</v>
          </cell>
        </row>
        <row r="58">
          <cell r="A58" t="str">
            <v>ОАО "ВНИИГ им. Б.Е.Веденеева</v>
          </cell>
        </row>
        <row r="59">
          <cell r="A59" t="str">
            <v>ООО СП "Строймеханизация"</v>
          </cell>
        </row>
        <row r="60">
          <cell r="A60" t="str">
            <v>ЗАО "ПЕНТАКОН"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АД"/>
      <sheetName val="ППП"/>
      <sheetName val="НВК"/>
      <sheetName val="СС"/>
      <sheetName val="НО_ВЛ"/>
      <sheetName val="ТС"/>
      <sheetName val="ГАЗ"/>
      <sheetName val="трамвай"/>
      <sheetName val="ГО и ЧС"/>
      <sheetName val="регламент"/>
      <sheetName val="ООС"/>
      <sheetName val="транс потоки "/>
      <sheetName val="Сводная (Р)"/>
      <sheetName val="АД (Р)"/>
      <sheetName val="ППП (Р)"/>
      <sheetName val="НВК (Р)"/>
      <sheetName val="СС (Р)"/>
      <sheetName val="НО_ВЛ (Р)"/>
      <sheetName val="ТС (Р)"/>
      <sheetName val="ГАЗ (Р)"/>
      <sheetName val="трамвай (Р)"/>
    </sheetNames>
    <sheetDataSet>
      <sheetData sheetId="0" refreshError="1"/>
      <sheetData sheetId="1" refreshError="1">
        <row r="9">
          <cell r="A9" t="str">
            <v>Стадия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1"/>
      <sheetName val="2"/>
      <sheetName val="3"/>
      <sheetName val="4"/>
      <sheetName val="4.1"/>
      <sheetName val="6"/>
      <sheetName val="6.1"/>
      <sheetName val="6.2"/>
      <sheetName val="8"/>
      <sheetName val="8.1"/>
      <sheetName val="9"/>
      <sheetName val="9.1"/>
      <sheetName val="9.2"/>
      <sheetName val="10"/>
      <sheetName val="11"/>
      <sheetName val="12"/>
      <sheetName val="13"/>
      <sheetName val="14"/>
      <sheetName val="14.1"/>
      <sheetName val="14.2"/>
      <sheetName val="14.3"/>
      <sheetName val="14.4"/>
      <sheetName val="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и"/>
      <sheetName val="Этапы"/>
      <sheetName val="Лист6"/>
      <sheetName val="Лист7"/>
      <sheetName val="Лист4"/>
    </sheetNames>
    <sheetDataSet>
      <sheetData sheetId="0" refreshError="1">
        <row r="1">
          <cell r="A1" t="str">
            <v>список</v>
          </cell>
        </row>
        <row r="2">
          <cell r="A2" t="str">
            <v>ВСЕ СУБЧИКИ</v>
          </cell>
        </row>
        <row r="3">
          <cell r="A3" t="str">
            <v>ГУП "Трест ГРИИ"</v>
          </cell>
        </row>
        <row r="4">
          <cell r="A4" t="str">
            <v>ЗАО "ИК ЭНИКО-МИФИ"</v>
          </cell>
        </row>
        <row r="5">
          <cell r="A5" t="str">
            <v>ЗАО "Институт автоматизации энергетических систем"</v>
          </cell>
        </row>
        <row r="6">
          <cell r="A6" t="str">
            <v>ЗАО "Институт энергетических сетей" г. Каунас</v>
          </cell>
        </row>
        <row r="7">
          <cell r="A7" t="str">
            <v>ЗАО "СПЕЦЭЛЕКТРОМОНТАЖ"</v>
          </cell>
        </row>
        <row r="8">
          <cell r="A8" t="str">
            <v>ЗАО "Стройинвестпроект ЛТД"</v>
          </cell>
        </row>
        <row r="9">
          <cell r="A9" t="str">
            <v>ЗАО "Электросетьпроект"</v>
          </cell>
        </row>
        <row r="10">
          <cell r="A10" t="str">
            <v>ЗАО НПП "Инмажпроект"</v>
          </cell>
        </row>
        <row r="11">
          <cell r="A11" t="str">
            <v>Измайлова Л.И.</v>
          </cell>
        </row>
        <row r="12">
          <cell r="A12" t="str">
            <v>Инновационный геологический центр ФГУГП "Волгагеология"</v>
          </cell>
        </row>
        <row r="13">
          <cell r="A13" t="str">
            <v>МЧС</v>
          </cell>
        </row>
        <row r="14">
          <cell r="A14" t="str">
            <v>СибНИИЭ</v>
          </cell>
        </row>
        <row r="15">
          <cell r="A15" t="str">
            <v>ОАО "Гипросвязь-4"</v>
          </cell>
        </row>
        <row r="16">
          <cell r="A16" t="str">
            <v>ОАО "Ивэлектроналадка"</v>
          </cell>
        </row>
        <row r="17">
          <cell r="A17" t="str">
            <v>ОАО "Институт Энергосетьпроект"</v>
          </cell>
        </row>
        <row r="18">
          <cell r="A18" t="str">
            <v>ОАО "Калининградская ТЭЦ-2"</v>
          </cell>
        </row>
        <row r="19">
          <cell r="A19" t="str">
            <v>ОАО "Отделение Дальних Передач"</v>
          </cell>
        </row>
        <row r="20">
          <cell r="A20" t="str">
            <v>ОАО "Отделение Дальних Передач"</v>
          </cell>
        </row>
        <row r="21">
          <cell r="A21" t="str">
            <v>ОАО "Сангтудинская ГЭС-1"</v>
          </cell>
        </row>
        <row r="22">
          <cell r="A22" t="str">
            <v>ПЦ Энерго</v>
          </cell>
        </row>
        <row r="23">
          <cell r="A23" t="str">
            <v>ОАО "Отделение Дальних Передач"</v>
          </cell>
        </row>
        <row r="24">
          <cell r="A24" t="str">
            <v>ОАО "Сангтудинская ГЭС-1"</v>
          </cell>
        </row>
        <row r="25">
          <cell r="A25" t="str">
            <v>ОАО "СевЗап НТЦ"</v>
          </cell>
        </row>
        <row r="26">
          <cell r="A26" t="str">
            <v>ОАО "Севзапэлектросетьстрой"</v>
          </cell>
        </row>
        <row r="27">
          <cell r="A27" t="str">
            <v>ОАО "СОЮЗТЕХЭНЕРГО"</v>
          </cell>
        </row>
        <row r="28">
          <cell r="A28" t="str">
            <v>ОАО "Спецсетьстрой"</v>
          </cell>
        </row>
        <row r="29">
          <cell r="A29" t="str">
            <v>ОАО "ФСК ЕЭС" МЭС Волги</v>
          </cell>
        </row>
        <row r="30">
          <cell r="A30" t="str">
            <v>ОАО "ФСК ЕЭС" МЭС Северо-Запада</v>
          </cell>
        </row>
        <row r="31">
          <cell r="A31" t="str">
            <v>ОАО "ФСК ЕЭС" МЭС Сибири</v>
          </cell>
        </row>
        <row r="32">
          <cell r="A32" t="str">
            <v>ОАО "ФСК ЕЭС" МЭС Урала</v>
          </cell>
        </row>
        <row r="33">
          <cell r="A33" t="str">
            <v>ОАО "ФСК ЕЭС" МЭС Центра</v>
          </cell>
        </row>
        <row r="34">
          <cell r="A34" t="str">
            <v>ОАО "ФСК ЕЭС" МЭС Юга</v>
          </cell>
        </row>
        <row r="35">
          <cell r="A35" t="str">
            <v>ОАО "ФСК ЕЭС" филиал Валдайское ПМЭС</v>
          </cell>
        </row>
        <row r="36">
          <cell r="A36" t="str">
            <v>ОАО "ФСК ЕЭС" филиал Волго-Окское ПМЭС</v>
          </cell>
        </row>
        <row r="37">
          <cell r="A37" t="str">
            <v>ОАО "Южное ИЦЭ"</v>
          </cell>
        </row>
        <row r="38">
          <cell r="A38" t="str">
            <v>ОАО "Янтарьэнерго"</v>
          </cell>
        </row>
        <row r="39">
          <cell r="A39" t="str">
            <v>ООО  "ЭЛКО Технологии СПб"</v>
          </cell>
        </row>
        <row r="40">
          <cell r="A40" t="str">
            <v>ООО "АрхиГАП"</v>
          </cell>
        </row>
        <row r="41">
          <cell r="A41" t="str">
            <v xml:space="preserve">ООО "Витасвязь" </v>
          </cell>
        </row>
        <row r="42">
          <cell r="A42" t="str">
            <v>ООО "ИКЦ "Экспертриск"</v>
          </cell>
        </row>
        <row r="43">
          <cell r="A43" t="str">
            <v>ООО "Инжиниринговый центр Энерго"</v>
          </cell>
        </row>
        <row r="44">
          <cell r="A44" t="str">
            <v>ООО "ИнтерЭСП"</v>
          </cell>
        </row>
        <row r="45">
          <cell r="A45" t="str">
            <v>ООО "ОМК-Сталь"</v>
          </cell>
        </row>
        <row r="46">
          <cell r="A46" t="str">
            <v>ООО "ПРОЕКТИНВЕСТ"</v>
          </cell>
        </row>
        <row r="47">
          <cell r="A47" t="str">
            <v>ООО "Сибэнергосетьпроект"</v>
          </cell>
        </row>
        <row r="48">
          <cell r="A48" t="str">
            <v>ООО "СМУ в г. Калининграде. ДО ОАО "Союзтелефонстрой"</v>
          </cell>
        </row>
        <row r="49">
          <cell r="A49" t="str">
            <v>ООО "Спецмонтажсервис"</v>
          </cell>
        </row>
        <row r="50">
          <cell r="A50" t="str">
            <v>ООО "СУНЭТО"</v>
          </cell>
        </row>
        <row r="51">
          <cell r="A51" t="str">
            <v>ООО "Энергоинжиниринг"</v>
          </cell>
        </row>
        <row r="52">
          <cell r="A52" t="str">
            <v>ООО "Энергокомплект-Сервис"</v>
          </cell>
        </row>
        <row r="53">
          <cell r="A53" t="str">
            <v>ООО "Энергосетьпроект-НН"</v>
          </cell>
        </row>
        <row r="54">
          <cell r="A54" t="str">
            <v>ООО "Энерго-Юг"</v>
          </cell>
        </row>
        <row r="55">
          <cell r="A55" t="str">
            <v>ООО НПФ "ЭЛНАП"</v>
          </cell>
        </row>
        <row r="56">
          <cell r="A56" t="str">
            <v>ООО НПЦ "ЭСиС"</v>
          </cell>
        </row>
        <row r="57">
          <cell r="A57" t="str">
            <v>ОРЗАУМ</v>
          </cell>
        </row>
        <row r="58">
          <cell r="A58" t="str">
            <v>ООО СП Строймеханизация</v>
          </cell>
        </row>
        <row r="59">
          <cell r="A59" t="str">
            <v>Субподрядчик</v>
          </cell>
        </row>
        <row r="60">
          <cell r="A60" t="str">
            <v>транспорт</v>
          </cell>
        </row>
        <row r="61">
          <cell r="A61" t="str">
            <v>Филиал "Институт Тулаэнергосетьпроект" ОАО "СевЗап НТЦ"</v>
          </cell>
        </row>
        <row r="62">
          <cell r="A62" t="str">
            <v>Филиал ОАО "Инженерный центр ЕЭС" - "Фирма ОРГРЭС"</v>
          </cell>
        </row>
        <row r="63">
          <cell r="A63" t="str">
            <v>ХЗ</v>
          </cell>
        </row>
        <row r="64">
          <cell r="A64" t="str">
            <v>ХЗ1</v>
          </cell>
        </row>
        <row r="65">
          <cell r="A65" t="str">
            <v>ХЗ2</v>
          </cell>
        </row>
        <row r="66">
          <cell r="A66">
            <v>0</v>
          </cell>
        </row>
        <row r="67">
          <cell r="A67">
            <v>0</v>
          </cell>
        </row>
        <row r="68">
          <cell r="A68">
            <v>0</v>
          </cell>
        </row>
        <row r="69">
          <cell r="A69">
            <v>0</v>
          </cell>
        </row>
        <row r="70">
          <cell r="A70">
            <v>0</v>
          </cell>
        </row>
        <row r="71">
          <cell r="A71">
            <v>0</v>
          </cell>
        </row>
        <row r="72">
          <cell r="A72">
            <v>0</v>
          </cell>
        </row>
        <row r="73">
          <cell r="A73">
            <v>0</v>
          </cell>
        </row>
        <row r="74">
          <cell r="A74">
            <v>0</v>
          </cell>
        </row>
        <row r="75">
          <cell r="A75">
            <v>0</v>
          </cell>
        </row>
        <row r="76">
          <cell r="A76">
            <v>0</v>
          </cell>
        </row>
        <row r="77">
          <cell r="A77">
            <v>0</v>
          </cell>
        </row>
        <row r="78">
          <cell r="A78">
            <v>0</v>
          </cell>
        </row>
        <row r="79">
          <cell r="A79">
            <v>0</v>
          </cell>
        </row>
        <row r="80">
          <cell r="A80">
            <v>0</v>
          </cell>
        </row>
        <row r="81">
          <cell r="A81">
            <v>0</v>
          </cell>
        </row>
        <row r="82">
          <cell r="A82">
            <v>0</v>
          </cell>
        </row>
        <row r="83">
          <cell r="A83">
            <v>0</v>
          </cell>
        </row>
        <row r="84">
          <cell r="A84">
            <v>0</v>
          </cell>
        </row>
        <row r="85">
          <cell r="A85">
            <v>0</v>
          </cell>
        </row>
        <row r="86">
          <cell r="A86">
            <v>0</v>
          </cell>
        </row>
        <row r="87">
          <cell r="A87">
            <v>0</v>
          </cell>
        </row>
        <row r="88">
          <cell r="A88">
            <v>0</v>
          </cell>
        </row>
        <row r="89">
          <cell r="A89">
            <v>0</v>
          </cell>
        </row>
        <row r="90">
          <cell r="A90">
            <v>0</v>
          </cell>
        </row>
        <row r="91">
          <cell r="A91">
            <v>0</v>
          </cell>
        </row>
        <row r="92">
          <cell r="A92">
            <v>0</v>
          </cell>
        </row>
        <row r="93">
          <cell r="A93">
            <v>0</v>
          </cell>
        </row>
        <row r="94">
          <cell r="A94">
            <v>0</v>
          </cell>
        </row>
        <row r="95">
          <cell r="A95">
            <v>0</v>
          </cell>
        </row>
        <row r="96">
          <cell r="A96">
            <v>0</v>
          </cell>
        </row>
        <row r="97">
          <cell r="A97">
            <v>0</v>
          </cell>
        </row>
        <row r="98">
          <cell r="A98">
            <v>0</v>
          </cell>
        </row>
        <row r="99">
          <cell r="A99">
            <v>0</v>
          </cell>
        </row>
        <row r="100">
          <cell r="A100">
            <v>0</v>
          </cell>
        </row>
        <row r="101">
          <cell r="A101">
            <v>0</v>
          </cell>
        </row>
        <row r="102">
          <cell r="A102">
            <v>0</v>
          </cell>
        </row>
        <row r="103">
          <cell r="A103">
            <v>0</v>
          </cell>
        </row>
        <row r="104">
          <cell r="A104">
            <v>0</v>
          </cell>
        </row>
        <row r="105">
          <cell r="A105">
            <v>0</v>
          </cell>
        </row>
        <row r="106">
          <cell r="A106">
            <v>0</v>
          </cell>
        </row>
        <row r="107">
          <cell r="A107">
            <v>0</v>
          </cell>
        </row>
        <row r="108">
          <cell r="A108">
            <v>0</v>
          </cell>
        </row>
        <row r="109">
          <cell r="A109">
            <v>0</v>
          </cell>
        </row>
        <row r="110">
          <cell r="A110">
            <v>0</v>
          </cell>
        </row>
        <row r="111">
          <cell r="A111">
            <v>0</v>
          </cell>
        </row>
        <row r="112">
          <cell r="A112">
            <v>0</v>
          </cell>
        </row>
        <row r="113">
          <cell r="A113">
            <v>0</v>
          </cell>
        </row>
        <row r="114">
          <cell r="A114">
            <v>0</v>
          </cell>
        </row>
        <row r="115">
          <cell r="A115">
            <v>0</v>
          </cell>
        </row>
        <row r="116">
          <cell r="A116">
            <v>0</v>
          </cell>
        </row>
        <row r="117">
          <cell r="A117">
            <v>0</v>
          </cell>
        </row>
        <row r="118">
          <cell r="A118">
            <v>0</v>
          </cell>
        </row>
        <row r="119">
          <cell r="A119">
            <v>0</v>
          </cell>
        </row>
        <row r="120">
          <cell r="A120">
            <v>0</v>
          </cell>
        </row>
        <row r="121">
          <cell r="A121">
            <v>0</v>
          </cell>
        </row>
        <row r="122">
          <cell r="A122">
            <v>0</v>
          </cell>
        </row>
        <row r="123">
          <cell r="A123">
            <v>0</v>
          </cell>
        </row>
        <row r="124">
          <cell r="A124">
            <v>0</v>
          </cell>
        </row>
        <row r="125">
          <cell r="A125">
            <v>0</v>
          </cell>
        </row>
        <row r="126">
          <cell r="A126">
            <v>0</v>
          </cell>
        </row>
        <row r="127">
          <cell r="A127">
            <v>0</v>
          </cell>
        </row>
        <row r="128">
          <cell r="A128">
            <v>0</v>
          </cell>
        </row>
        <row r="129">
          <cell r="A129">
            <v>0</v>
          </cell>
        </row>
        <row r="130">
          <cell r="A130">
            <v>0</v>
          </cell>
        </row>
        <row r="131">
          <cell r="A131">
            <v>0</v>
          </cell>
        </row>
        <row r="132">
          <cell r="A132">
            <v>0</v>
          </cell>
        </row>
        <row r="133">
          <cell r="A133">
            <v>0</v>
          </cell>
        </row>
        <row r="134">
          <cell r="A134">
            <v>0</v>
          </cell>
        </row>
        <row r="135">
          <cell r="A135">
            <v>0</v>
          </cell>
        </row>
        <row r="136">
          <cell r="A136">
            <v>0</v>
          </cell>
        </row>
        <row r="137">
          <cell r="A137">
            <v>0</v>
          </cell>
        </row>
        <row r="138">
          <cell r="A138">
            <v>0</v>
          </cell>
        </row>
        <row r="139">
          <cell r="A139">
            <v>0</v>
          </cell>
        </row>
        <row r="140">
          <cell r="A140">
            <v>0</v>
          </cell>
        </row>
        <row r="141">
          <cell r="A141">
            <v>0</v>
          </cell>
        </row>
        <row r="142">
          <cell r="A142">
            <v>0</v>
          </cell>
        </row>
        <row r="143">
          <cell r="A143">
            <v>0</v>
          </cell>
        </row>
        <row r="144">
          <cell r="A144">
            <v>0</v>
          </cell>
        </row>
        <row r="145">
          <cell r="A145">
            <v>0</v>
          </cell>
        </row>
        <row r="146">
          <cell r="A146">
            <v>0</v>
          </cell>
        </row>
        <row r="147">
          <cell r="A147">
            <v>0</v>
          </cell>
        </row>
        <row r="148">
          <cell r="A148">
            <v>0</v>
          </cell>
        </row>
        <row r="149">
          <cell r="A149">
            <v>0</v>
          </cell>
        </row>
        <row r="150">
          <cell r="A150">
            <v>0</v>
          </cell>
        </row>
        <row r="151">
          <cell r="A151">
            <v>0</v>
          </cell>
        </row>
        <row r="152">
          <cell r="A152">
            <v>0</v>
          </cell>
        </row>
        <row r="153">
          <cell r="A153">
            <v>0</v>
          </cell>
        </row>
        <row r="154">
          <cell r="A154">
            <v>0</v>
          </cell>
        </row>
        <row r="155">
          <cell r="A155">
            <v>0</v>
          </cell>
        </row>
        <row r="156">
          <cell r="A156">
            <v>0</v>
          </cell>
        </row>
        <row r="157">
          <cell r="A157">
            <v>0</v>
          </cell>
        </row>
        <row r="158">
          <cell r="A158">
            <v>0</v>
          </cell>
        </row>
        <row r="159">
          <cell r="A159">
            <v>0</v>
          </cell>
        </row>
        <row r="160">
          <cell r="A160">
            <v>0</v>
          </cell>
        </row>
        <row r="161">
          <cell r="A161">
            <v>0</v>
          </cell>
        </row>
        <row r="162">
          <cell r="A162">
            <v>0</v>
          </cell>
        </row>
        <row r="163">
          <cell r="A163">
            <v>0</v>
          </cell>
        </row>
        <row r="164">
          <cell r="A164">
            <v>0</v>
          </cell>
        </row>
        <row r="165">
          <cell r="A165">
            <v>0</v>
          </cell>
        </row>
        <row r="166">
          <cell r="A166">
            <v>0</v>
          </cell>
        </row>
        <row r="167">
          <cell r="A167">
            <v>0</v>
          </cell>
        </row>
        <row r="168">
          <cell r="A168">
            <v>0</v>
          </cell>
        </row>
        <row r="169">
          <cell r="A169">
            <v>0</v>
          </cell>
        </row>
        <row r="170">
          <cell r="A170">
            <v>0</v>
          </cell>
        </row>
        <row r="171">
          <cell r="A171">
            <v>0</v>
          </cell>
        </row>
        <row r="172">
          <cell r="A172">
            <v>0</v>
          </cell>
        </row>
        <row r="173">
          <cell r="A173">
            <v>0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>
            <v>0</v>
          </cell>
        </row>
        <row r="177">
          <cell r="A177">
            <v>0</v>
          </cell>
        </row>
        <row r="178">
          <cell r="A178">
            <v>0</v>
          </cell>
        </row>
        <row r="179">
          <cell r="A179">
            <v>0</v>
          </cell>
        </row>
        <row r="180">
          <cell r="A180">
            <v>0</v>
          </cell>
        </row>
        <row r="181">
          <cell r="A181">
            <v>0</v>
          </cell>
        </row>
        <row r="182">
          <cell r="A182">
            <v>0</v>
          </cell>
        </row>
        <row r="183">
          <cell r="A183">
            <v>0</v>
          </cell>
        </row>
        <row r="184">
          <cell r="A184">
            <v>0</v>
          </cell>
        </row>
        <row r="185">
          <cell r="A185">
            <v>0</v>
          </cell>
        </row>
        <row r="186">
          <cell r="A186">
            <v>0</v>
          </cell>
        </row>
        <row r="187">
          <cell r="A187">
            <v>0</v>
          </cell>
        </row>
        <row r="188">
          <cell r="A188">
            <v>0</v>
          </cell>
        </row>
        <row r="189">
          <cell r="A189">
            <v>0</v>
          </cell>
        </row>
        <row r="190">
          <cell r="A190">
            <v>0</v>
          </cell>
        </row>
        <row r="191">
          <cell r="A191">
            <v>0</v>
          </cell>
        </row>
        <row r="192">
          <cell r="A192">
            <v>0</v>
          </cell>
        </row>
        <row r="193">
          <cell r="A193">
            <v>0</v>
          </cell>
        </row>
        <row r="194">
          <cell r="A194">
            <v>0</v>
          </cell>
        </row>
        <row r="195">
          <cell r="A195">
            <v>0</v>
          </cell>
        </row>
        <row r="196">
          <cell r="A196">
            <v>0</v>
          </cell>
        </row>
        <row r="197">
          <cell r="A197">
            <v>0</v>
          </cell>
        </row>
        <row r="198">
          <cell r="A198">
            <v>0</v>
          </cell>
        </row>
        <row r="199">
          <cell r="A199">
            <v>0</v>
          </cell>
        </row>
        <row r="200">
          <cell r="A200">
            <v>0</v>
          </cell>
        </row>
        <row r="201">
          <cell r="A201">
            <v>0</v>
          </cell>
        </row>
        <row r="202">
          <cell r="A202">
            <v>0</v>
          </cell>
        </row>
        <row r="203">
          <cell r="A203">
            <v>0</v>
          </cell>
        </row>
        <row r="204">
          <cell r="A204">
            <v>0</v>
          </cell>
        </row>
        <row r="205">
          <cell r="A205">
            <v>0</v>
          </cell>
        </row>
        <row r="206">
          <cell r="A206">
            <v>0</v>
          </cell>
        </row>
        <row r="207">
          <cell r="A207">
            <v>0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>
            <v>0</v>
          </cell>
        </row>
        <row r="213">
          <cell r="A213">
            <v>0</v>
          </cell>
        </row>
        <row r="214">
          <cell r="A214">
            <v>0</v>
          </cell>
        </row>
        <row r="215">
          <cell r="A215">
            <v>0</v>
          </cell>
        </row>
        <row r="216">
          <cell r="A216">
            <v>0</v>
          </cell>
        </row>
        <row r="217">
          <cell r="A217">
            <v>0</v>
          </cell>
        </row>
        <row r="218">
          <cell r="A218">
            <v>0</v>
          </cell>
        </row>
        <row r="219">
          <cell r="A219">
            <v>0</v>
          </cell>
        </row>
        <row r="220">
          <cell r="A220">
            <v>0</v>
          </cell>
        </row>
        <row r="221">
          <cell r="A221">
            <v>0</v>
          </cell>
        </row>
        <row r="222">
          <cell r="A222">
            <v>0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>
            <v>0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>
            <v>0</v>
          </cell>
        </row>
        <row r="236">
          <cell r="A236">
            <v>0</v>
          </cell>
        </row>
        <row r="237">
          <cell r="A237">
            <v>0</v>
          </cell>
        </row>
        <row r="238">
          <cell r="A238">
            <v>0</v>
          </cell>
        </row>
        <row r="239">
          <cell r="A239">
            <v>0</v>
          </cell>
        </row>
        <row r="240">
          <cell r="A240">
            <v>0</v>
          </cell>
        </row>
        <row r="241">
          <cell r="A241">
            <v>0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>
            <v>0</v>
          </cell>
        </row>
        <row r="245">
          <cell r="A245">
            <v>0</v>
          </cell>
        </row>
        <row r="246">
          <cell r="A246">
            <v>0</v>
          </cell>
        </row>
        <row r="247">
          <cell r="A247">
            <v>0</v>
          </cell>
        </row>
        <row r="248">
          <cell r="A248">
            <v>0</v>
          </cell>
        </row>
        <row r="249">
          <cell r="A249">
            <v>0</v>
          </cell>
        </row>
        <row r="250">
          <cell r="A250">
            <v>0</v>
          </cell>
        </row>
        <row r="251">
          <cell r="A251">
            <v>0</v>
          </cell>
        </row>
        <row r="252">
          <cell r="A252">
            <v>0</v>
          </cell>
        </row>
        <row r="253">
          <cell r="A253">
            <v>0</v>
          </cell>
        </row>
        <row r="254">
          <cell r="A254">
            <v>0</v>
          </cell>
        </row>
        <row r="255">
          <cell r="A255">
            <v>0</v>
          </cell>
        </row>
        <row r="256">
          <cell r="A256">
            <v>0</v>
          </cell>
        </row>
        <row r="257">
          <cell r="A257">
            <v>0</v>
          </cell>
        </row>
        <row r="258">
          <cell r="A258">
            <v>0</v>
          </cell>
        </row>
        <row r="259">
          <cell r="A259">
            <v>0</v>
          </cell>
        </row>
        <row r="260">
          <cell r="A260">
            <v>0</v>
          </cell>
        </row>
        <row r="261">
          <cell r="A261">
            <v>0</v>
          </cell>
        </row>
        <row r="262">
          <cell r="A262">
            <v>0</v>
          </cell>
        </row>
        <row r="263">
          <cell r="A263">
            <v>0</v>
          </cell>
        </row>
        <row r="264">
          <cell r="A264">
            <v>0</v>
          </cell>
        </row>
        <row r="265">
          <cell r="A265">
            <v>0</v>
          </cell>
        </row>
        <row r="266">
          <cell r="A266">
            <v>0</v>
          </cell>
        </row>
        <row r="267">
          <cell r="A267">
            <v>0</v>
          </cell>
        </row>
        <row r="268">
          <cell r="A268">
            <v>0</v>
          </cell>
        </row>
        <row r="269">
          <cell r="A269">
            <v>0</v>
          </cell>
        </row>
        <row r="270">
          <cell r="A270">
            <v>0</v>
          </cell>
        </row>
        <row r="271">
          <cell r="A271">
            <v>0</v>
          </cell>
        </row>
        <row r="272">
          <cell r="A272">
            <v>0</v>
          </cell>
        </row>
        <row r="273">
          <cell r="A273">
            <v>0</v>
          </cell>
        </row>
        <row r="274">
          <cell r="A274">
            <v>0</v>
          </cell>
        </row>
        <row r="275">
          <cell r="A275">
            <v>0</v>
          </cell>
        </row>
        <row r="276">
          <cell r="A276">
            <v>0</v>
          </cell>
        </row>
        <row r="277">
          <cell r="A277">
            <v>0</v>
          </cell>
        </row>
        <row r="278">
          <cell r="A278">
            <v>0</v>
          </cell>
        </row>
        <row r="279">
          <cell r="A279">
            <v>0</v>
          </cell>
        </row>
        <row r="280">
          <cell r="A280">
            <v>0</v>
          </cell>
        </row>
        <row r="281">
          <cell r="A281">
            <v>0</v>
          </cell>
        </row>
        <row r="282">
          <cell r="A282">
            <v>0</v>
          </cell>
        </row>
        <row r="283">
          <cell r="A283">
            <v>0</v>
          </cell>
        </row>
        <row r="284">
          <cell r="A284">
            <v>0</v>
          </cell>
        </row>
        <row r="285">
          <cell r="A285">
            <v>0</v>
          </cell>
        </row>
        <row r="286">
          <cell r="A286">
            <v>0</v>
          </cell>
        </row>
        <row r="287">
          <cell r="A287">
            <v>0</v>
          </cell>
        </row>
        <row r="288">
          <cell r="A288">
            <v>0</v>
          </cell>
        </row>
        <row r="289">
          <cell r="A289">
            <v>0</v>
          </cell>
        </row>
        <row r="290">
          <cell r="A290">
            <v>0</v>
          </cell>
        </row>
        <row r="291">
          <cell r="A291">
            <v>0</v>
          </cell>
        </row>
        <row r="292">
          <cell r="A292">
            <v>0</v>
          </cell>
        </row>
        <row r="293">
          <cell r="A293">
            <v>0</v>
          </cell>
        </row>
        <row r="294">
          <cell r="A294">
            <v>0</v>
          </cell>
        </row>
        <row r="295">
          <cell r="A295">
            <v>0</v>
          </cell>
        </row>
        <row r="296">
          <cell r="A296">
            <v>0</v>
          </cell>
        </row>
        <row r="297">
          <cell r="A297">
            <v>0</v>
          </cell>
        </row>
        <row r="298">
          <cell r="A298">
            <v>0</v>
          </cell>
        </row>
        <row r="299">
          <cell r="A299">
            <v>0</v>
          </cell>
        </row>
        <row r="300">
          <cell r="A300">
            <v>0</v>
          </cell>
        </row>
        <row r="301">
          <cell r="A301">
            <v>0</v>
          </cell>
        </row>
        <row r="302">
          <cell r="A302">
            <v>0</v>
          </cell>
        </row>
        <row r="303">
          <cell r="A303">
            <v>0</v>
          </cell>
        </row>
        <row r="304">
          <cell r="A304">
            <v>0</v>
          </cell>
        </row>
        <row r="305">
          <cell r="A305">
            <v>0</v>
          </cell>
        </row>
        <row r="306">
          <cell r="A306">
            <v>0</v>
          </cell>
        </row>
        <row r="307">
          <cell r="A307">
            <v>0</v>
          </cell>
        </row>
        <row r="308">
          <cell r="A308">
            <v>0</v>
          </cell>
        </row>
        <row r="309">
          <cell r="A309">
            <v>0</v>
          </cell>
        </row>
        <row r="310">
          <cell r="A310">
            <v>0</v>
          </cell>
        </row>
        <row r="311">
          <cell r="A311">
            <v>0</v>
          </cell>
        </row>
        <row r="312">
          <cell r="A312">
            <v>0</v>
          </cell>
        </row>
        <row r="313">
          <cell r="A313">
            <v>0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  <row r="342">
          <cell r="A342">
            <v>0</v>
          </cell>
        </row>
        <row r="343">
          <cell r="A343">
            <v>0</v>
          </cell>
        </row>
        <row r="344">
          <cell r="A344">
            <v>0</v>
          </cell>
        </row>
        <row r="345">
          <cell r="A345">
            <v>0</v>
          </cell>
        </row>
        <row r="346">
          <cell r="A346">
            <v>0</v>
          </cell>
        </row>
        <row r="347">
          <cell r="A347">
            <v>0</v>
          </cell>
        </row>
        <row r="348">
          <cell r="A348">
            <v>0</v>
          </cell>
        </row>
        <row r="349">
          <cell r="A349">
            <v>0</v>
          </cell>
        </row>
        <row r="350">
          <cell r="A350">
            <v>0</v>
          </cell>
        </row>
        <row r="351">
          <cell r="A351">
            <v>0</v>
          </cell>
        </row>
        <row r="352">
          <cell r="A352">
            <v>0</v>
          </cell>
        </row>
        <row r="353">
          <cell r="A353">
            <v>0</v>
          </cell>
        </row>
        <row r="354">
          <cell r="A354">
            <v>0</v>
          </cell>
        </row>
        <row r="355">
          <cell r="A355">
            <v>0</v>
          </cell>
        </row>
        <row r="356">
          <cell r="A356">
            <v>0</v>
          </cell>
        </row>
        <row r="357">
          <cell r="A357">
            <v>0</v>
          </cell>
        </row>
        <row r="358">
          <cell r="A358">
            <v>0</v>
          </cell>
        </row>
        <row r="359">
          <cell r="A359">
            <v>0</v>
          </cell>
        </row>
        <row r="360">
          <cell r="A360">
            <v>0</v>
          </cell>
        </row>
        <row r="361">
          <cell r="A361">
            <v>0</v>
          </cell>
        </row>
        <row r="362">
          <cell r="A362">
            <v>0</v>
          </cell>
        </row>
        <row r="363">
          <cell r="A363">
            <v>0</v>
          </cell>
        </row>
        <row r="364">
          <cell r="A364">
            <v>0</v>
          </cell>
        </row>
        <row r="365">
          <cell r="A365">
            <v>0</v>
          </cell>
        </row>
        <row r="366">
          <cell r="A366">
            <v>0</v>
          </cell>
        </row>
        <row r="367">
          <cell r="A367">
            <v>0</v>
          </cell>
        </row>
        <row r="368">
          <cell r="A368">
            <v>0</v>
          </cell>
        </row>
        <row r="369">
          <cell r="A369">
            <v>0</v>
          </cell>
        </row>
        <row r="370">
          <cell r="A370">
            <v>0</v>
          </cell>
        </row>
        <row r="371">
          <cell r="A371">
            <v>0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  <row r="377">
          <cell r="A377">
            <v>0</v>
          </cell>
        </row>
        <row r="378">
          <cell r="A378">
            <v>0</v>
          </cell>
        </row>
        <row r="379">
          <cell r="A379">
            <v>0</v>
          </cell>
        </row>
        <row r="380">
          <cell r="A380">
            <v>0</v>
          </cell>
        </row>
        <row r="381">
          <cell r="A381">
            <v>0</v>
          </cell>
        </row>
        <row r="382">
          <cell r="A382">
            <v>0</v>
          </cell>
        </row>
        <row r="383">
          <cell r="A383">
            <v>0</v>
          </cell>
        </row>
        <row r="384">
          <cell r="A384">
            <v>0</v>
          </cell>
        </row>
        <row r="385">
          <cell r="A385">
            <v>0</v>
          </cell>
        </row>
        <row r="386">
          <cell r="A386">
            <v>0</v>
          </cell>
        </row>
        <row r="387">
          <cell r="A387">
            <v>0</v>
          </cell>
        </row>
        <row r="388">
          <cell r="A388">
            <v>0</v>
          </cell>
        </row>
        <row r="389">
          <cell r="A389">
            <v>0</v>
          </cell>
        </row>
        <row r="390">
          <cell r="A390">
            <v>0</v>
          </cell>
        </row>
        <row r="391">
          <cell r="A391">
            <v>0</v>
          </cell>
        </row>
        <row r="392">
          <cell r="A392">
            <v>0</v>
          </cell>
        </row>
        <row r="393">
          <cell r="A393">
            <v>0</v>
          </cell>
        </row>
        <row r="394">
          <cell r="A394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Т ВЫБОРА"/>
      <sheetName val="Акт выбора по сборникам"/>
    </sheetNames>
    <sheetDataSet>
      <sheetData sheetId="0" refreshError="1">
        <row r="6">
          <cell r="D6" t="str">
            <v>Строительство автомобильной дороги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Данные для расчёта сметы"/>
      <sheetName val="топо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УПН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влад-таблица"/>
      <sheetName val="х"/>
      <sheetName val="Стр1По"/>
      <sheetName val="Материалы"/>
      <sheetName val="Подрядчики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OCK1"/>
      <sheetName val="Об-15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ъемы работ по ПВ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мсн"/>
      <sheetName val="A54НДС"/>
      <sheetName val="шабло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Прайс_на_9114"/>
      <sheetName val="Коэфф1_1"/>
      <sheetName val="Прайс_лист"/>
      <sheetName val="топография"/>
      <sheetName val="см8"/>
      <sheetName val="информация"/>
      <sheetName val="свод"/>
      <sheetName val="ПРАЙС_2000 ОТ 20_01_00"/>
      <sheetName val="Смета"/>
      <sheetName val="Данные для расчёта сметы"/>
      <sheetName val="#ССЫЛКА"/>
      <sheetName val="93-110"/>
      <sheetName val="свод1"/>
      <sheetName val="СметаСводная Рыб"/>
      <sheetName val="Пояснение "/>
      <sheetName val="сводная"/>
      <sheetName val="БП НОВЫЙ"/>
      <sheetName val="СметаСводная снег"/>
      <sheetName val="кп (3)"/>
      <sheetName val="СметаСводная павильон"/>
      <sheetName val="Лист3"/>
      <sheetName val="Пример расчета"/>
      <sheetName val="СметаСводная"/>
      <sheetName val="Итог"/>
      <sheetName val="sapactivexlhiddensheet"/>
      <sheetName val="ПДР"/>
      <sheetName val="таблица руководству"/>
      <sheetName val="Суточная добыча за неделю"/>
      <sheetName val="Сервис_x0000__x0000__x0000__x0000__x0000__x0000__x0000__x0000__x0000__x0009__x0000_✈ʷ_x0000__x0004__x0000__x0000__x0000__x0000__x0000__x0000_ᩀʷ_x0000__x0000_"/>
      <sheetName val="Лист1"/>
      <sheetName val="Обновление"/>
      <sheetName val="Цена"/>
      <sheetName val="Product"/>
      <sheetName val="Сервис_x0000__x0000__x0000__x0000__x0000__x0000__x0000__x0000__x0000_ _x0000_✈ʷ_x0000__x0004__x0000__x0000__x0000__x0000__x0000__x0000_ᩀʷ_x0000__x0000_"/>
      <sheetName val="янв."/>
      <sheetName val="Спр_общий"/>
      <sheetName val="Ярково"/>
      <sheetName val="Сервис?????????_x0009_?✈ʷ?_x0004_??????ᩀʷ??"/>
      <sheetName val="шаблон"/>
      <sheetName val="list"/>
      <sheetName val="Таблица 4 АСУТП"/>
      <sheetName val="часы"/>
      <sheetName val="топо"/>
      <sheetName val="ИГ1"/>
      <sheetName val="Объемы работ по ПВ"/>
      <sheetName val="Хаттон 90.90 Femco"/>
      <sheetName val="Сервис????????? ?✈ʷ?_x0004_??????ᩀʷ??"/>
      <sheetName val="См-2 Шатурс сети  проект работы"/>
      <sheetName val="отчет эл_эн  2000"/>
      <sheetName val="Справка"/>
      <sheetName val="Январь"/>
      <sheetName val="смета СИД"/>
      <sheetName val="13.1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рибыль опл"/>
      <sheetName val="График"/>
      <sheetName val="АЧ"/>
      <sheetName val="пятилетка"/>
      <sheetName val="мониторинг"/>
      <sheetName val="Summary"/>
      <sheetName val="гидрология"/>
      <sheetName val="матер."/>
      <sheetName val="total"/>
      <sheetName val="Комплектация"/>
      <sheetName val="трубы"/>
      <sheetName val="СМР"/>
      <sheetName val="дороги"/>
      <sheetName val="свод 2"/>
      <sheetName val="Землеотвод"/>
      <sheetName val="исходные данные"/>
      <sheetName val="расчетные таблицы"/>
      <sheetName val="ц_1991"/>
      <sheetName val="1.3"/>
      <sheetName val="Параметры"/>
      <sheetName val="ЛС_РЕС"/>
      <sheetName val="К.рын"/>
      <sheetName val="Сводная смета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л_химз_"/>
      <sheetName val="геология_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Смета 1"/>
      <sheetName val="РП"/>
      <sheetName val="данные"/>
      <sheetName val="Баланс"/>
      <sheetName val="СМЕТА проект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РС "/>
      <sheetName val="свод 3"/>
      <sheetName val="геолог"/>
      <sheetName val="SakhNIPI5"/>
      <sheetName val="ПИР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правка"/>
      <sheetName val="суб.подряд"/>
      <sheetName val="ПСБ - ОЭ"/>
      <sheetName val="№1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  <sheetName val="Вспом."/>
      <sheetName val="УКП"/>
      <sheetName val="БД"/>
      <sheetName val="Лист4"/>
      <sheetName val="Общий"/>
      <sheetName val="ТабР"/>
      <sheetName val="База"/>
      <sheetName val="ПД-2.2"/>
      <sheetName val="Lucent"/>
      <sheetName val="BACT"/>
      <sheetName val="Общ"/>
      <sheetName val="6"/>
      <sheetName val="1.14"/>
      <sheetName val="1.7"/>
      <sheetName val="_x0000__x0000_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8"/>
      <sheetName val="СМИС"/>
      <sheetName val="СМ"/>
      <sheetName val="ИД ПНР"/>
      <sheetName val="#ССЫЛКА"/>
      <sheetName val="см 5 ОДД 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Технический лист"/>
      <sheetName val="basa"/>
      <sheetName val="СВ 2"/>
      <sheetName val="1.2_"/>
      <sheetName val="Base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Приложение 2"/>
      <sheetName val="Main list"/>
      <sheetName val="анализ 2003_2004исполнение МТО"/>
      <sheetName val="Имя"/>
      <sheetName val="41"/>
      <sheetName val=" Свод"/>
      <sheetName val="Договорная цена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Тестовый"/>
      <sheetName val="Акт-Смета_30"/>
      <sheetName val="Смета 2 эл.монтаж"/>
      <sheetName val="Смета 1 общестроит"/>
      <sheetName val="ГАЗ_камаз"/>
      <sheetName val="№2Гидромет."/>
      <sheetName val="№2Геолог"/>
      <sheetName val="№2Геолог с.п."/>
      <sheetName val="№3Экологи (2этап)"/>
      <sheetName val="Пра_x0000_с_лист"/>
      <sheetName val="исключ ЭХЗ"/>
      <sheetName val="БДР"/>
      <sheetName val="КБК ДПК"/>
      <sheetName val="геол"/>
      <sheetName val="Должности"/>
      <sheetName val="const"/>
      <sheetName val="расчеты"/>
      <sheetName val="3 Сл.-структура затрат"/>
      <sheetName val="Исходная"/>
      <sheetName val="Пра"/>
      <sheetName val="Прил.5 СС"/>
      <sheetName val="Panduit"/>
      <sheetName val="расчет вязкости"/>
      <sheetName val="Сравнение с Finder - ДНС-5"/>
      <sheetName val="ДЦ"/>
      <sheetName val=" Оборудование  end"/>
      <sheetName val="ПС 110 кВ (доп)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/>
      <sheetData sheetId="170"/>
      <sheetData sheetId="17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  <sheetName val="топография"/>
      <sheetName val="Зап-3- СЦБ"/>
      <sheetName val="свод 2"/>
      <sheetName val="вариант"/>
      <sheetName val="HP и оргтехника"/>
      <sheetName val="Смета"/>
      <sheetName val="см8"/>
      <sheetName val="свод 3"/>
      <sheetName val="топо"/>
      <sheetName val="Лист опроса"/>
      <sheetName val="Summary"/>
      <sheetName val="№5 СУБ Инж защ"/>
      <sheetName val="ПДР+Бюджет ЮНГ НТЦ Уфа (2005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йга АСУ-ПД"/>
      <sheetName val="Тайга АСУ-РД"/>
      <sheetName val="Разд АСУ-ПД"/>
      <sheetName val="Разд АСУ-РД"/>
      <sheetName val="Тайга КУЭ-ПД"/>
      <sheetName val="Тайга КУЭ-РД"/>
      <sheetName val="Разд КУЭ-ПД"/>
      <sheetName val="Разд КУЭ-РД"/>
      <sheetName val="АИИС КУЭ ТЗ"/>
      <sheetName val="РЗ-ПД"/>
      <sheetName val="РЗ-РД"/>
      <sheetName val="РЗ ПАРАМ"/>
      <sheetName val="Показатели"/>
      <sheetName val="Индекс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 квартал 2014 года</v>
          </cell>
        </row>
        <row r="7">
          <cell r="A7" t="str">
            <v>II квартал 2010 года</v>
          </cell>
        </row>
        <row r="8">
          <cell r="A8" t="str">
            <v>II квартал 2011 года</v>
          </cell>
        </row>
        <row r="9">
          <cell r="A9" t="str">
            <v>II квартал 2012 года</v>
          </cell>
        </row>
        <row r="10">
          <cell r="A10" t="str">
            <v>II квартал 2013 года</v>
          </cell>
        </row>
        <row r="11">
          <cell r="A11" t="str">
            <v>III квартал 2010 года</v>
          </cell>
        </row>
        <row r="12">
          <cell r="A12" t="str">
            <v>III квартал 2011 года</v>
          </cell>
        </row>
        <row r="13">
          <cell r="A13" t="str">
            <v>III квартал 2012 года</v>
          </cell>
        </row>
        <row r="14">
          <cell r="A14" t="str">
            <v>III квартал 2013 года</v>
          </cell>
        </row>
        <row r="15">
          <cell r="A15" t="str">
            <v>IV квартал 2010 года</v>
          </cell>
        </row>
        <row r="16">
          <cell r="A16" t="str">
            <v>IV квартал 2011 года</v>
          </cell>
        </row>
        <row r="17">
          <cell r="A17" t="str">
            <v>IV квартал 2012 года</v>
          </cell>
        </row>
        <row r="18">
          <cell r="A18" t="str">
            <v>IV квартал 2013 года</v>
          </cell>
        </row>
      </sheetData>
      <sheetData sheetId="1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гост"/>
      <sheetName val="СметаСводная гост доп"/>
      <sheetName val="Смета1 Топосъемка гост доп"/>
      <sheetName val="СметаСводная гост"/>
      <sheetName val="Смета1 Топосъемка гост"/>
      <sheetName val="Смета2 геология гост"/>
      <sheetName val="См3 эколог изыск гост"/>
      <sheetName val="смета4  Дор.работы гост"/>
      <sheetName val="Смета4а реестр счетов"/>
      <sheetName val="смета5 Арх-стр часть"/>
      <sheetName val="Смета 6 гост - Сети"/>
      <sheetName val="См 7Расчет Трансп.схемы"/>
      <sheetName val="Смета8 регламент"/>
      <sheetName val="Смета9 инвент гост"/>
      <sheetName val="Смета10 кадастр съемка гост"/>
      <sheetName val="Смета11 Юрид оформл гост"/>
      <sheetName val="см12 конк докум гост"/>
      <sheetName val="См13 ГО и ЧС"/>
      <sheetName val="Смета межев Шк"/>
    </sheetNames>
    <sheetDataSet>
      <sheetData sheetId="0" refreshError="1"/>
      <sheetData sheetId="1" refreshError="1"/>
      <sheetData sheetId="2" refreshError="1"/>
      <sheetData sheetId="3" refreshError="1">
        <row r="8">
          <cell r="F8" t="str">
            <v>Рабочий проект  по объекту "Снегоприемный пункт по адресу:  Петродворцовый  район,  5км Гостилицкого шоссе (квартал 31 нежилой зоны "Старый Петергоф")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ПДР"/>
      <sheetName val="Пример расчета"/>
      <sheetName val="93-110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Смета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Journals"/>
      <sheetName val="Геология"/>
      <sheetName val="Геофизика"/>
      <sheetName val="Параметры"/>
      <sheetName val="ЭХЗ"/>
      <sheetName val="Табл38-7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8"/>
      <sheetName val="Norm"/>
      <sheetName val=""/>
      <sheetName val="№5 СУБ Инж защ"/>
      <sheetName val="Panduit"/>
      <sheetName val="БД"/>
      <sheetName val="З_П1"/>
      <sheetName val="СМЕТА_проект1"/>
      <sheetName val="СВОД_ПИР1"/>
      <sheetName val="13_11"/>
      <sheetName val="Пример_расчета1"/>
      <sheetName val="Коэфф1_1"/>
      <sheetName val="Прайс_лист1"/>
      <sheetName val="Сводная_смета1"/>
      <sheetName val="Сводная_газопровод1"/>
      <sheetName val="к_84-к_831"/>
      <sheetName val="См_1_наруж_водопровод"/>
      <sheetName val="КП_(2)"/>
      <sheetName val="в_работу"/>
      <sheetName val="Данные_для_расчёта_сметы"/>
      <sheetName val="СтрЗапасов_(2)"/>
      <sheetName val="Прибыль_опл"/>
      <sheetName val="ИД_СМР"/>
      <sheetName val="ИД_ПНР"/>
      <sheetName val="Выборка Заказчик"/>
      <sheetName val="Хаттон 90.90 Femco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ЭХЗ"/>
      <sheetName val="Лист1"/>
      <sheetName val="Обновление"/>
      <sheetName val="Цена"/>
      <sheetName val="Product"/>
      <sheetName val="13.1"/>
      <sheetName val="СМЕТА проект"/>
      <sheetName val="Шкафы_end"/>
      <sheetName val="топография"/>
      <sheetName val="93-110"/>
      <sheetName val="Calc"/>
      <sheetName val="ПДР"/>
      <sheetName val="Кредиты"/>
      <sheetName val="трансформация1"/>
      <sheetName val="sapactivexlhiddensheet"/>
      <sheetName val="Все ОС"/>
      <sheetName val="к.84-к.83"/>
      <sheetName val="MAIN_PARAMETERS"/>
      <sheetName val="HP и оргтехника"/>
      <sheetName val="Данные для расчёта сметы"/>
      <sheetName val="Смета"/>
      <sheetName val="Пример расчета"/>
      <sheetName val="Summary"/>
      <sheetName val="1ПС"/>
      <sheetName val="5ОборРабМест(HP)"/>
      <sheetName val="Лист опроса"/>
      <sheetName val="COS&amp; SG&amp;A Classification"/>
      <sheetName val="reconciliation"/>
      <sheetName val="свод 2"/>
      <sheetName val="1155"/>
      <sheetName val="SP173И1"/>
      <sheetName val="SP173И2"/>
      <sheetName val="SP173И3"/>
      <sheetName val="SP353СИ1"/>
      <sheetName val="SP353СИ2"/>
      <sheetName val="SP353ЦИ1"/>
      <sheetName val="SP353ЦИ2"/>
      <sheetName val="КП (2)"/>
      <sheetName val="информация"/>
      <sheetName val="Lim"/>
      <sheetName val="Параметры"/>
      <sheetName val="Norm"/>
      <sheetName val="геол_доп.бурение"/>
      <sheetName val="БД"/>
      <sheetName val="ПДР ООО &quot;Юкос ФБЦ&quot;"/>
      <sheetName val="Хар_"/>
      <sheetName val="С1_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С"/>
      <sheetName val="Прибыль опл"/>
      <sheetName val="Амур ДОН"/>
      <sheetName val="СВОД"/>
      <sheetName val="Journals"/>
      <sheetName val="кп ГК"/>
      <sheetName val="total"/>
      <sheetName val="Комплектация"/>
      <sheetName val="трубы"/>
      <sheetName val="СМР"/>
      <sheetName val="дороги"/>
      <sheetName val="OCK1"/>
      <sheetName val="исходные данные"/>
      <sheetName val="расчетные таблицы"/>
      <sheetName val="свод 3"/>
      <sheetName val="Капитальные затраты"/>
      <sheetName val="все"/>
      <sheetName val="График"/>
      <sheetName val="топо"/>
      <sheetName val="Проект"/>
      <sheetName val="ID"/>
      <sheetName val="Б.Сатка"/>
      <sheetName val="Бюджет"/>
      <sheetName val="РП"/>
      <sheetName val="Курсы"/>
      <sheetName val="breakdown"/>
      <sheetName val="УП _2004"/>
      <sheetName val="Дополнительные параметры"/>
      <sheetName val="Зап-3- СЦБ"/>
      <sheetName val="ИД"/>
      <sheetName val="Огл. Графиков"/>
      <sheetName val="Текущие цены"/>
      <sheetName val="рабочий"/>
      <sheetName val="окраска"/>
      <sheetName val="Opex personnel (Term facs)"/>
      <sheetName val="Main"/>
      <sheetName val="Табл38-7"/>
      <sheetName val="Коэфф1_1"/>
      <sheetName val="в_работу"/>
      <sheetName val="Нижний_ур_"/>
      <sheetName val="Нижний_NEW"/>
      <sheetName val="Прайс_лист"/>
      <sheetName val="13_1"/>
      <sheetName val="СМЕТА_проект"/>
      <sheetName val="Все_ОС"/>
      <sheetName val="к_84-к_83"/>
      <sheetName val="Данные_для_расчёта_сметы"/>
      <sheetName val="HP_и_оргтехника"/>
      <sheetName val="Пример_расчета"/>
      <sheetName val="Лист_опроса"/>
      <sheetName val="COS&amp;_SG&amp;A_Classification"/>
      <sheetName val="свод_2"/>
      <sheetName val="КП_(2)"/>
      <sheetName val="ПДР_ООО_&quot;Юкос_ФБЦ&quot;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Прибыль_опл"/>
      <sheetName val="Амур_ДОН"/>
      <sheetName val="кп_ГК"/>
      <sheetName val="исходные_данные"/>
      <sheetName val="расчетные_таблицы"/>
      <sheetName val="свод_3"/>
      <sheetName val="Капитальные_затраты"/>
      <sheetName val="Зап-3-_СЦБ"/>
      <sheetName val="Коэфф1_2"/>
      <sheetName val="№5 СУБ Инж защ"/>
      <sheetName val="ц_1991"/>
      <sheetName val="СметаСводная Рыб"/>
      <sheetName val="Destination"/>
      <sheetName val="2.2 "/>
      <sheetName val="начало"/>
      <sheetName val="вариан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 подписи"/>
      <sheetName val="Подписаны"/>
      <sheetName val="Общая"/>
      <sheetName val="На проверке"/>
      <sheetName val="Реестр"/>
      <sheetName val="Лист2"/>
      <sheetName val="Реестр_документов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Таблица 4 АСУТП"/>
      <sheetName val="Таблица 5 АСУТП"/>
      <sheetName val="Таблица 6 АСУТП"/>
    </sheetNames>
    <sheetDataSet>
      <sheetData sheetId="0"/>
      <sheetData sheetId="1">
        <row r="8">
          <cell r="B8" t="str">
            <v>1.1.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9">
          <cell r="B9" t="str">
            <v>1.2.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10">
          <cell r="B10" t="str">
            <v>1.3. Непрерывно-дискретный - I (сочетающий непрерывные и прерывистые режимы на различных стадиях процесса)</v>
          </cell>
        </row>
        <row r="11">
          <cell r="B11" t="str">
            <v>1.4.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12">
          <cell r="B12" t="str">
            <v>1.5.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3">
          <cell r="B13" t="str">
            <v>1.6. Дискретный (прерывистый, с малой, несущественной для управления длительностью непрерывных технологических операций)</v>
          </cell>
        </row>
        <row r="14">
          <cell r="B14">
            <v>0</v>
          </cell>
        </row>
        <row r="16">
          <cell r="B16" t="str">
            <v>2.1. до 5</v>
          </cell>
        </row>
        <row r="17">
          <cell r="B17" t="str">
            <v>2.2. св. 5 до 10</v>
          </cell>
        </row>
        <row r="18">
          <cell r="B18" t="str">
            <v>2.3. св. 10 до 20</v>
          </cell>
        </row>
        <row r="19">
          <cell r="B19" t="str">
            <v>2.4. св. 20 до 35</v>
          </cell>
        </row>
        <row r="20">
          <cell r="B20" t="str">
            <v>2.5. св. 35 до 50</v>
          </cell>
        </row>
        <row r="21">
          <cell r="B21" t="str">
            <v>2.6. св. 50 до 70</v>
          </cell>
        </row>
        <row r="22">
          <cell r="B22" t="str">
            <v>2.7. св.70 до 100</v>
          </cell>
        </row>
        <row r="23">
          <cell r="B23">
            <v>0</v>
          </cell>
        </row>
        <row r="24">
          <cell r="B24" t="str">
            <v>2.8. За каждые 50 свыше 100                                                              n =</v>
          </cell>
        </row>
        <row r="25">
          <cell r="B25">
            <v>0</v>
          </cell>
        </row>
        <row r="27">
          <cell r="B27" t="str">
            <v>3.1. I степень - параллельные контроль и измерение параметров состояния ТОУ</v>
          </cell>
        </row>
        <row r="28">
          <cell r="B28" t="str">
            <v>3.2. II степень - централизованный контроль и измерение параметров состояния ТОУ</v>
          </cell>
        </row>
        <row r="29">
          <cell r="B29" t="str">
            <v>3.3. III степень - косвенное измерение (вычисление) отдельных комплексных показателей функционирования ТОУ</v>
          </cell>
        </row>
        <row r="30">
          <cell r="B30" t="str">
            <v>3.4.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31">
          <cell r="B31">
            <v>0</v>
          </cell>
        </row>
        <row r="33">
          <cell r="B33" t="str">
            <v>4.1.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34">
          <cell r="B34" t="str">
            <v>4.2.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35">
          <cell r="B35" t="str">
            <v>4.3.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6">
          <cell r="B36" t="str">
            <v>4.4. IV степень - оптимальное управление установившимися режимами (в статике)</v>
          </cell>
        </row>
        <row r="37">
          <cell r="B37" t="str">
            <v>4.5. V степень - оптимальное управление переходными процессами или процессом в целом (оптимизация в динамике)</v>
          </cell>
        </row>
        <row r="38">
          <cell r="B38" t="str">
            <v>4.6. VI степень - оптимальное управление быстропротекающими переходными процессами в аварийных условиях</v>
          </cell>
        </row>
        <row r="39">
          <cell r="B39" t="str">
            <v>4.7. VII степень - оптимальное управление с адаптацией (самообучением и изменением алгоритмов и параметров системы)</v>
          </cell>
        </row>
        <row r="40">
          <cell r="B40">
            <v>0</v>
          </cell>
        </row>
        <row r="42">
          <cell r="B42" t="str">
            <v>5.1. Автоматизированный "ручной" режим</v>
          </cell>
        </row>
        <row r="43">
          <cell r="B43" t="str">
            <v>5.2. Автоматизированный режим "советчика"</v>
          </cell>
        </row>
        <row r="44">
          <cell r="B44" t="str">
            <v>5.3. Автоматизированный диалоговый режим</v>
          </cell>
        </row>
        <row r="45">
          <cell r="B45" t="str">
            <v>5.4. Автоматический режим косвенного управления</v>
          </cell>
        </row>
        <row r="46">
          <cell r="B46" t="str">
            <v>5.5. Автоматический режим прямого (непосредственного) цифрового (или аналого-цифрового) управления</v>
          </cell>
        </row>
        <row r="47">
          <cell r="B47">
            <v>0</v>
          </cell>
        </row>
        <row r="49">
          <cell r="B49" t="str">
            <v>6.1. до 20</v>
          </cell>
        </row>
        <row r="50">
          <cell r="B50" t="str">
            <v>6.2. св. 20 до 50</v>
          </cell>
        </row>
        <row r="51">
          <cell r="B51" t="str">
            <v>6.3. св. 50 до 100</v>
          </cell>
        </row>
        <row r="52">
          <cell r="B52" t="str">
            <v>6.4. св. 100 до 170</v>
          </cell>
        </row>
        <row r="53">
          <cell r="B53" t="str">
            <v>6.5. св. 170 до 250</v>
          </cell>
        </row>
        <row r="54">
          <cell r="B54" t="str">
            <v>6.6. св. 250 до 350</v>
          </cell>
        </row>
        <row r="55">
          <cell r="B55" t="str">
            <v>6.7. св. 350 до 470</v>
          </cell>
        </row>
        <row r="56">
          <cell r="B56" t="str">
            <v>6.8. св. 470 до 600</v>
          </cell>
        </row>
        <row r="57">
          <cell r="B57" t="str">
            <v>6.9. св. 600 до 800</v>
          </cell>
        </row>
        <row r="58">
          <cell r="B58" t="str">
            <v>6.10. св. 800 до 1000</v>
          </cell>
        </row>
        <row r="59">
          <cell r="B59" t="str">
            <v>6.11. св. 1000 до 1300</v>
          </cell>
        </row>
        <row r="60">
          <cell r="B60" t="str">
            <v>6.12. св. 1300 до 1600</v>
          </cell>
        </row>
        <row r="61">
          <cell r="B61" t="str">
            <v>6.13. св. 1600 до 2000</v>
          </cell>
        </row>
        <row r="62">
          <cell r="B62">
            <v>0</v>
          </cell>
        </row>
        <row r="63">
          <cell r="B63" t="str">
            <v>6.14. за каждые 500 свыше 2000                                                         n=</v>
          </cell>
        </row>
        <row r="64">
          <cell r="B64">
            <v>0</v>
          </cell>
        </row>
        <row r="66">
          <cell r="B66" t="str">
            <v>7.1. до 5</v>
          </cell>
        </row>
        <row r="67">
          <cell r="B67" t="str">
            <v>7.2. св. 5 до 10</v>
          </cell>
        </row>
        <row r="68">
          <cell r="B68" t="str">
            <v>7.3. св. 10 до 20</v>
          </cell>
        </row>
        <row r="69">
          <cell r="B69" t="str">
            <v>7.4. св. 20 до 40</v>
          </cell>
        </row>
        <row r="70">
          <cell r="B70" t="str">
            <v>7.5. св. 40 до 60</v>
          </cell>
        </row>
        <row r="71">
          <cell r="B71" t="str">
            <v>7.6. св. 60 до 90</v>
          </cell>
        </row>
        <row r="72">
          <cell r="B72" t="str">
            <v>7.7. св. 90 до 120</v>
          </cell>
        </row>
        <row r="73">
          <cell r="B73" t="str">
            <v>7.8. св. 120 до 160</v>
          </cell>
        </row>
        <row r="74">
          <cell r="B74" t="str">
            <v>7.9. св. 160 до 200</v>
          </cell>
        </row>
        <row r="75">
          <cell r="B75" t="str">
            <v>7.10. св. 200 до 250</v>
          </cell>
        </row>
        <row r="76">
          <cell r="B76" t="str">
            <v>7.11. св. 250 до 300</v>
          </cell>
        </row>
        <row r="77">
          <cell r="B77" t="str">
            <v>7.12. св. 300 до 350</v>
          </cell>
        </row>
        <row r="78">
          <cell r="B78" t="str">
            <v>7.13. св. 350 до 400</v>
          </cell>
        </row>
        <row r="79">
          <cell r="B79">
            <v>0</v>
          </cell>
        </row>
        <row r="80">
          <cell r="B80" t="str">
            <v>7.14 за каждые 70 свыше 400                                                              n=</v>
          </cell>
        </row>
        <row r="81">
          <cell r="B81">
            <v>0</v>
          </cell>
        </row>
        <row r="84">
          <cell r="B84" t="str">
            <v>Проект</v>
          </cell>
        </row>
        <row r="85">
          <cell r="B85" t="str">
            <v>Рабочая документация</v>
          </cell>
        </row>
        <row r="86">
          <cell r="B86" t="str">
            <v>Рабочий проект</v>
          </cell>
        </row>
        <row r="90">
          <cell r="B90" t="str">
            <v>п</v>
          </cell>
        </row>
        <row r="91">
          <cell r="B91" t="str">
            <v>рд</v>
          </cell>
        </row>
        <row r="92">
          <cell r="B92" t="str">
            <v>рп</v>
          </cell>
        </row>
        <row r="106">
          <cell r="B106" t="str">
            <v>С. В. Красавин</v>
          </cell>
        </row>
        <row r="107">
          <cell r="B107" t="str">
            <v>Н. И. Юнов</v>
          </cell>
        </row>
      </sheetData>
      <sheetData sheetId="2">
        <row r="6">
          <cell r="B6">
            <v>1</v>
          </cell>
        </row>
      </sheetData>
      <sheetData sheetId="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г_деньги"/>
      <sheetName val="Задание В"/>
      <sheetName val="Лист опроса"/>
      <sheetName val="Исх Тракт"/>
      <sheetName val="См_Тракт"/>
      <sheetName val="См_об Тракт"/>
      <sheetName val="Ст_ком Тракт"/>
      <sheetName val="Шаблон"/>
      <sheetName val="Шаблон_ДЦ_АПК"/>
      <sheetName val="Дог_рас"/>
      <sheetName val="Исх АПК"/>
      <sheetName val="См_АПК"/>
      <sheetName val="Об_АПК"/>
      <sheetName val="Спец_об"/>
      <sheetName val="Шаблон_Спец1"/>
      <sheetName val="Шаблон_Спец2"/>
      <sheetName val="Об_Сет"/>
      <sheetName val="См_Сет"/>
    </sheetNames>
    <sheetDataSet>
      <sheetData sheetId="0" refreshError="1"/>
      <sheetData sheetId="1" refreshError="1"/>
      <sheetData sheetId="2" refreshError="1">
        <row r="6">
          <cell r="B6">
            <v>19.2</v>
          </cell>
        </row>
        <row r="10">
          <cell r="B10">
            <v>97</v>
          </cell>
        </row>
        <row r="11">
          <cell r="B11">
            <v>45</v>
          </cell>
        </row>
        <row r="12">
          <cell r="B12">
            <v>52</v>
          </cell>
        </row>
        <row r="17">
          <cell r="B17">
            <v>1.3</v>
          </cell>
        </row>
        <row r="19">
          <cell r="B19">
            <v>1.1000000000000001</v>
          </cell>
        </row>
        <row r="20">
          <cell r="B20">
            <v>1.08</v>
          </cell>
        </row>
        <row r="22">
          <cell r="B22">
            <v>35</v>
          </cell>
        </row>
        <row r="23">
          <cell r="B23">
            <v>3</v>
          </cell>
        </row>
        <row r="24">
          <cell r="B24">
            <v>81</v>
          </cell>
        </row>
        <row r="32">
          <cell r="B32">
            <v>0</v>
          </cell>
        </row>
        <row r="34">
          <cell r="B34">
            <v>0</v>
          </cell>
        </row>
        <row r="41">
          <cell r="B41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План1"/>
      <sheetName val="Выполнение"/>
      <sheetName val="Расчет"/>
      <sheetName val="Сводная смета"/>
      <sheetName val="Смета 1"/>
      <sheetName val="Смета 2"/>
      <sheetName val="Смета 3"/>
      <sheetName val="Вспомогательный"/>
      <sheetName val="Выполнение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6">
          <cell r="D36">
            <v>1.1000000000000001</v>
          </cell>
        </row>
        <row r="38">
          <cell r="D38">
            <v>1.1000000000000001</v>
          </cell>
        </row>
        <row r="77">
          <cell r="D77">
            <v>0.02</v>
          </cell>
        </row>
        <row r="78">
          <cell r="D78">
            <v>0.01</v>
          </cell>
        </row>
        <row r="80">
          <cell r="D80">
            <v>0.05</v>
          </cell>
        </row>
      </sheetData>
      <sheetData sheetId="9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вод"/>
      <sheetName val="Смета"/>
      <sheetName val="Лист2"/>
      <sheetName val="СметаСводная снег"/>
      <sheetName val="93-110"/>
      <sheetName val="Лист опроса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см8"/>
      <sheetName val="Данные для расчёта сметы"/>
      <sheetName val="Зап-3- СЦБ"/>
      <sheetName val="СМЕТА проект"/>
      <sheetName val="ПДР"/>
      <sheetName val="информация"/>
      <sheetName val="таблица руководству"/>
      <sheetName val="Суточная добыча за неделю"/>
      <sheetName val="РП"/>
      <sheetName val="list"/>
      <sheetName val="Прибыль опл"/>
      <sheetName val="свод 2"/>
      <sheetName val="Вспомогательный"/>
      <sheetName val="часы"/>
      <sheetName val="кп (3)"/>
      <sheetName val="СП"/>
      <sheetName val="Лист3"/>
      <sheetName val="sapactivexlhiddensheet"/>
      <sheetName val="смета СИД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13_1"/>
      <sheetName val="Дополнительные параметры"/>
      <sheetName val="Свод объем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ЛЧ"/>
      <sheetName val="Leistungsakt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РабПр"/>
      <sheetName val="автоматизация РД"/>
      <sheetName val="Восстановл_Лис礊め_x0005_"/>
      <sheetName val="база"/>
      <sheetName val="Lucent"/>
      <sheetName val="BACT"/>
      <sheetName val="2 Геология"/>
      <sheetName val="Полигон - ИЭИ "/>
      <sheetName val="Ком"/>
      <sheetName val="Общ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2-stage"/>
      <sheetName val="Бл.электр."/>
      <sheetName val="АСУ-линия-1"/>
      <sheetName val="ТЗ АСУ-1"/>
      <sheetName val="ЛС_РЕС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ИД СМР"/>
      <sheetName val="таблица_руко_x0019__x0015_ _x0003__x000c__x0011__x0011_"/>
      <sheetName val="ФОТ для смет"/>
      <sheetName val="СМ"/>
      <sheetName val="_x0000__x0000_"/>
      <sheetName val="СМИС"/>
      <sheetName val="6"/>
      <sheetName val="1.14"/>
      <sheetName val="1.7"/>
      <sheetName val="8"/>
      <sheetName val="ПД-2.2"/>
      <sheetName val="Норм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эл_химз_2"/>
      <sheetName val="геология_2"/>
      <sheetName val="к_84-к_831"/>
      <sheetName val="Коэфф1_1"/>
      <sheetName val="Прайс_лист1"/>
      <sheetName val="Данные_для_расчёта_сметы1"/>
      <sheetName val="Зап-3-_СЦБ1"/>
      <sheetName val="свод_21"/>
      <sheetName val="кп_(3)"/>
      <sheetName val="смета_СИД"/>
      <sheetName val="Смета_11"/>
      <sheetName val="Разработка_проекта1"/>
      <sheetName val="См_1_наруж_водопровод1"/>
      <sheetName val="СметаСводная_Рыб1"/>
      <sheetName val="Смета2_проект__раб_1"/>
      <sheetName val="Production_and_Spend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Пример_расчета1"/>
      <sheetName val="Пояснение_"/>
      <sheetName val="КП_НовоКов1"/>
      <sheetName val="13_11"/>
      <sheetName val="ст_ГТМ"/>
      <sheetName val="изыскания_2"/>
      <sheetName val="КП_к_ГК"/>
      <sheetName val="Таблица_2"/>
      <sheetName val="смета_2_проект__работы"/>
      <sheetName val="Текущие_цены1"/>
      <sheetName val="отчет_эл_эн__20001"/>
      <sheetName val="суб_подряд1"/>
      <sheetName val="ПСБ_-_ОЭ1"/>
      <sheetName val="СметаСводная_1_оч1"/>
      <sheetName val="6_3"/>
      <sheetName val="6_7"/>
      <sheetName val="6_3_1_3"/>
      <sheetName val="свод_(2)"/>
      <sheetName val="Калплан_ОИ2_Макм_крестики"/>
      <sheetName val="Св__смета"/>
      <sheetName val="РБС_ИЗМ1"/>
      <sheetName val="кп_ГК"/>
      <sheetName val="Справочные_данные"/>
      <sheetName val="ресурсная_вед_"/>
      <sheetName val="Калплан_Кра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фонтан_разбитый2"/>
      <sheetName val="Баланс_(Ф1)"/>
      <sheetName val="Смета_3_Гидролог"/>
      <sheetName val="Записка_СЦБ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й"/>
      <sheetName val="Сводная на тендер"/>
      <sheetName val="Дорожные работы"/>
      <sheetName val="Озеление"/>
      <sheetName val="НО"/>
      <sheetName val="Коммуникации"/>
      <sheetName val="ТСОДД"/>
      <sheetName val="ТР"/>
      <sheetName val="ГО и ЧС"/>
      <sheetName val="геология"/>
      <sheetName val="геодезия"/>
      <sheetName val="ЭИ"/>
      <sheetName val="ОО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метаСводная"/>
      <sheetName val="смета1 Топогр Коломяги"/>
      <sheetName val="Смета2 геология Коломяги"/>
      <sheetName val="смета3 инвен.Коломяги"/>
      <sheetName val="смета4 Межевание Коломяги"/>
      <sheetName val="Смета5 транс пот Коломяги"/>
      <sheetName val="смета 6 база, ГОЧС Коломяги"/>
      <sheetName val="Смета 7 инж.комм, НО Коломяги"/>
      <sheetName val="Смета 8 экол изыск Коломяги"/>
      <sheetName val="Смета 9 регламент Коломяги"/>
      <sheetName val="смета10 конк докум Коломяги"/>
      <sheetName val="смета 11"/>
    </sheetNames>
    <sheetDataSet>
      <sheetData sheetId="0" refreshError="1"/>
      <sheetData sheetId="1" refreshError="1">
        <row r="8">
          <cell r="C8" t="str">
            <v>Разработка рабочего проекта строительства объекта "Производственные базы СПб ГУДСП "Коломяжское".База Комендантской колонны по адресу:Приморский р-н, квартал 20-Д нежилой зоны "Коломяги"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 пл  (2)"/>
      <sheetName val="кал пл "/>
      <sheetName val="свод 2 (2)"/>
      <sheetName val="свод 2"/>
      <sheetName val="сид2"/>
      <sheetName val="изыскания 2"/>
      <sheetName val="экон из2"/>
      <sheetName val="экол из2"/>
      <sheetName val="дор2"/>
      <sheetName val="иск соор4"/>
      <sheetName val="трот2"/>
      <sheetName val="маф"/>
      <sheetName val="нар осв2"/>
      <sheetName val="канал2"/>
      <sheetName val="пер ком1"/>
      <sheetName val="арх из"/>
      <sheetName val="экон об"/>
      <sheetName val="орг_движ2"/>
      <sheetName val="изъят зем уч"/>
      <sheetName val="внт1"/>
      <sheetName val="ГОЧС2"/>
      <sheetName val="оос2"/>
      <sheetName val="бл-во2"/>
      <sheetName val="сод дор"/>
      <sheetName val="тэч2"/>
      <sheetName val="конкурсн2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>Наименование  строительства, стадии проектирования:
Разработка проекта реконструкции мостового перехода через р.Бычки на км 469+431 автомобильной дороги М-2 "Крым" от Москвы через Тулу, Орел, Курск, Белгород до границы   с Украиной в Курской области</v>
          </cell>
        </row>
        <row r="10">
          <cell r="D10" t="str">
            <v>Федеральное государственное учреждение "Управление автомобильной магистрали Москва-Харьков Федерального дорожного агентства"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мета"/>
      <sheetName val="сводная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Шкаф"/>
      <sheetName val="Коэфф1."/>
      <sheetName val="Прайс лист"/>
      <sheetName val="Summary"/>
      <sheetName val="sapactivexlhiddensheet"/>
      <sheetName val="Данные для расчёта сметы"/>
      <sheetName val="График"/>
      <sheetName val="СметаСводная 1 оч"/>
      <sheetName val="эл_химз_"/>
      <sheetName val="геология_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чет-Фактура"/>
      <sheetName val="Переменные и константы"/>
      <sheetName val="пятилетка"/>
      <sheetName val="мониторинг"/>
      <sheetName val="Пример расчета"/>
      <sheetName val="свод (2)"/>
      <sheetName val="Калплан ОИ2 Макм крестики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Смета терзем"/>
      <sheetName val="КП к ГК"/>
      <sheetName val="изыскания 2"/>
      <sheetName val="Калплан Кра"/>
      <sheetName val="Материалы"/>
      <sheetName val="Кал.план Жукова даты - не надо"/>
      <sheetName val="Пояснение "/>
      <sheetName val="3.1"/>
      <sheetName val="Коммерческие расходы"/>
      <sheetName val="1"/>
      <sheetName val="ПД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Баланс (Ф1)"/>
      <sheetName val="К"/>
      <sheetName val="6.11 новый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РОЦЕНТЫ"/>
      <sheetName val="Полигон - ИЭИ "/>
      <sheetName val="Ком"/>
      <sheetName val="См.3_АСУ"/>
      <sheetName val="MararashAA"/>
      <sheetName val="лч и кам"/>
      <sheetName val="№1"/>
      <sheetName val="Общ"/>
      <sheetName val="Пра_x0000_с_лист"/>
      <sheetName val="свод_ИИР"/>
      <sheetName val="Сводная "/>
      <sheetName val="7.ТХ Сети (кор)"/>
      <sheetName val="Tier 311208"/>
      <sheetName val="Акт выбора"/>
      <sheetName val="См.№7 Эл."/>
      <sheetName val="См.№8 Пож."/>
      <sheetName val="См.№3 ВиК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геол"/>
      <sheetName val="BACT"/>
      <sheetName val="исключ ЭХЗ"/>
      <sheetName val="БДР"/>
      <sheetName val="КБК ДПК"/>
      <sheetName val="См_2 Шатурс сети  проект работы"/>
      <sheetName val="Пра"/>
      <sheetName val="ПС 110 кВ (доп)"/>
      <sheetName val="АСУ-линия-1"/>
      <sheetName val="ТЗ АСУ-1"/>
      <sheetName val="3 Сл.-структура затрат"/>
      <sheetName val="_x0000__x0000_"/>
      <sheetName val="W28"/>
      <sheetName val="Объем работ"/>
      <sheetName val="Виды работ АСО"/>
      <sheetName val="таблица_руко_x0019__x0015__x0009__x0003__x000c__x0011__x0011_"/>
      <sheetName val="ИД СМР"/>
      <sheetName val="Ref"/>
      <sheetName val="Lucent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Ч Р"/>
      <sheetName val="ЛЧ_Р"/>
    </sheetNames>
    <sheetDataSet>
      <sheetData sheetId="0" refreshError="1">
        <row r="55">
          <cell r="C55" t="str">
            <v>63172</v>
          </cell>
          <cell r="D55" t="str">
            <v>Линейная часть газопровода Ду1400</v>
          </cell>
          <cell r="E55">
            <v>3839.8470000000002</v>
          </cell>
          <cell r="F55">
            <v>0</v>
          </cell>
          <cell r="G55">
            <v>81.492999999999995</v>
          </cell>
          <cell r="H55">
            <v>0</v>
          </cell>
        </row>
        <row r="56">
          <cell r="C56" t="str">
            <v>63180</v>
          </cell>
          <cell r="D56" t="str">
            <v>Стоимость труб</v>
          </cell>
          <cell r="E56">
            <v>25204.532999999999</v>
          </cell>
          <cell r="F56">
            <v>0</v>
          </cell>
          <cell r="G56">
            <v>0</v>
          </cell>
          <cell r="H56">
            <v>0</v>
          </cell>
        </row>
        <row r="57">
          <cell r="C57" t="str">
            <v>63331</v>
          </cell>
          <cell r="D57" t="str">
            <v>Транспорт труб</v>
          </cell>
          <cell r="E57">
            <v>985.46900000000005</v>
          </cell>
          <cell r="F57">
            <v>0</v>
          </cell>
          <cell r="G57">
            <v>0</v>
          </cell>
          <cell r="H57">
            <v>0</v>
          </cell>
        </row>
        <row r="58">
          <cell r="C58" t="str">
            <v>63176</v>
          </cell>
          <cell r="D58" t="str">
            <v>Монтаж крановых узлов</v>
          </cell>
          <cell r="E58">
            <v>45.109000000000002</v>
          </cell>
          <cell r="F58">
            <v>0</v>
          </cell>
          <cell r="G58">
            <v>90.891000000000005</v>
          </cell>
          <cell r="H58">
            <v>0</v>
          </cell>
        </row>
        <row r="59">
          <cell r="C59" t="str">
            <v>63337</v>
          </cell>
          <cell r="D59" t="str">
            <v>Переходы газопроводом Ду1400 под</v>
          </cell>
          <cell r="H59">
            <v>0</v>
          </cell>
        </row>
        <row r="60">
          <cell r="D60" t="str">
            <v>автодорогой методом горизонтального</v>
          </cell>
          <cell r="H60">
            <v>0</v>
          </cell>
        </row>
        <row r="61">
          <cell r="D61" t="str">
            <v>бурения (2перехода)</v>
          </cell>
          <cell r="E61">
            <v>8.6129999999999995</v>
          </cell>
          <cell r="F61">
            <v>0</v>
          </cell>
          <cell r="G61">
            <v>0</v>
          </cell>
          <cell r="H61">
            <v>0</v>
          </cell>
        </row>
        <row r="62">
          <cell r="C62" t="str">
            <v>63360</v>
          </cell>
          <cell r="D62" t="str">
            <v>Устройство лежневых дорог</v>
          </cell>
          <cell r="E62">
            <v>161.49299999999999</v>
          </cell>
          <cell r="F62">
            <v>0</v>
          </cell>
          <cell r="G62">
            <v>0</v>
          </cell>
          <cell r="H62">
            <v>0</v>
          </cell>
        </row>
      </sheetData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б"/>
      <sheetName val="Д"/>
      <sheetName val="ВЛ-10 кВ"/>
      <sheetName val="ВЛ-04 кВ"/>
      <sheetName val="Исх"/>
      <sheetName val="ССР"/>
      <sheetName val="ТП"/>
      <sheetName val="Об ТП"/>
      <sheetName val="Ц.об"/>
      <sheetName val="ПИР"/>
      <sheetName val="пп145"/>
      <sheetName val="Индексы"/>
      <sheetName val="ГНБ"/>
      <sheetName val="КЛ04"/>
      <sheetName val="КЛ10"/>
      <sheetName val="доп СМР"/>
      <sheetName val="Инд_1_16"/>
      <sheetName val="Лист1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6">
          <cell r="B6">
            <v>5.33</v>
          </cell>
        </row>
        <row r="8">
          <cell r="B8">
            <v>4.1399999999999997</v>
          </cell>
        </row>
        <row r="9">
          <cell r="B9">
            <v>6.93</v>
          </cell>
        </row>
        <row r="13">
          <cell r="B13">
            <v>8.42</v>
          </cell>
        </row>
      </sheetData>
      <sheetData sheetId="17" refreshError="1"/>
      <sheetData sheetId="18" refreshError="1"/>
      <sheetData sheetId="19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ГлавнСмГАП"/>
      <sheetName val="КалендПлан"/>
      <sheetName val="СводнСм"/>
      <sheetName val="СмШурф"/>
      <sheetName val="СмРучБур"/>
      <sheetName val="СмМашБу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0">
          <cell r="J40">
            <v>67798</v>
          </cell>
        </row>
      </sheetData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  <sheetName val="свод 2"/>
      <sheetName val="свод"/>
      <sheetName val="ПДР"/>
      <sheetName val="топография"/>
      <sheetName val="топо"/>
      <sheetName val="ИД"/>
      <sheetName val="исходные данные"/>
      <sheetName val="расчетные таблицы"/>
      <sheetName val="Смета"/>
      <sheetName val="Зап-3- СЦБ"/>
      <sheetName val="total"/>
      <sheetName val="Комплектация"/>
      <sheetName val="трубы"/>
      <sheetName val="СМР"/>
      <sheetName val="дороги"/>
      <sheetName val="СметаСводная Рыб"/>
      <sheetName val="Коэфф1."/>
      <sheetName val="rvldmrv"/>
      <sheetName val="Амур ДОН"/>
      <sheetName val="УП _2004"/>
      <sheetName val="sapactivexlhiddensheet"/>
      <sheetName val="Destination"/>
      <sheetName val="Лист2"/>
      <sheetName val="СМЕТА проект"/>
      <sheetName val="Шкаф"/>
      <sheetName val="Прайс лист"/>
      <sheetName val="1.1.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Journals"/>
      <sheetName val="Землеотвод"/>
      <sheetName val="вариант"/>
      <sheetName val="93-110"/>
      <sheetName val="см8"/>
      <sheetName val="СП"/>
      <sheetName val="Пример расчета"/>
    </sheetNames>
    <sheetDataSet>
      <sheetData sheetId="0" refreshError="1"/>
      <sheetData sheetId="1" refreshError="1"/>
      <sheetData sheetId="2" refreshError="1">
        <row r="13">
          <cell r="D13" t="str">
            <v>Свердловское областное государственное учреждение "Управление автомобильных дорог"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ПДР ООО &quot;Юкос ФБЦ&quot;"/>
      <sheetName val="График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Табл38-7"/>
      <sheetName val="data"/>
      <sheetName val="вариант"/>
      <sheetName val="СС"/>
      <sheetName val="свод 2"/>
      <sheetName val="Шкаф"/>
      <sheetName val="Коэфф1."/>
      <sheetName val="Прайс лист"/>
      <sheetName val="Баланс (Ф1)"/>
      <sheetName val="КП (2)"/>
      <sheetName val="13.1"/>
      <sheetName val="Прибыль опл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в работу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Opex personnel (Term facs)"/>
      <sheetName val="1ПС"/>
      <sheetName val="Коэф"/>
      <sheetName val="сохранить"/>
      <sheetName val="Дополнительные параметр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История"/>
      <sheetName val="Р1"/>
      <sheetName val="Параметры_i"/>
      <sheetName val="Таблица 2"/>
      <sheetName val="D"/>
      <sheetName val="РН-ПНГ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Курсы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КП к ГК"/>
      <sheetName val="мсн"/>
      <sheetName val="влад-таблица"/>
      <sheetName val="2002(v1)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свод (2)"/>
      <sheetName val="ПОДПИСИ"/>
      <sheetName val="РАСЧЕТ"/>
      <sheetName val="Бюджет"/>
      <sheetName val="Перечень Заказчиков"/>
      <sheetName val="Б.Сатка"/>
      <sheetName val="изыскания 2"/>
      <sheetName val="ресурсная вед."/>
      <sheetName val="смета СИД"/>
      <sheetName val="р.Волхов"/>
      <sheetName val="Калплан ОИ2 Макм крестики"/>
      <sheetName val="Смета терзем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ЛЧ"/>
      <sheetName val="Leistungsakt"/>
      <sheetName val="Свод объем"/>
      <sheetName val="Дог цена"/>
      <sheetName val="1155"/>
      <sheetName val="SakhNIPI5"/>
      <sheetName val="ПИР"/>
      <sheetName val="3труба (П)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Source lists"/>
      <sheetName val="Rub"/>
      <sheetName val="HP_и_оргтехника"/>
      <sheetName val="СМЕТА_проект"/>
      <sheetName val="Лист_опроса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5"/>
      <sheetName val="Акт выбора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PO Data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эл_химз_"/>
      <sheetName val="геология_"/>
      <sheetName val="Лист1"/>
      <sheetName val="Обновление"/>
      <sheetName val="Цена"/>
      <sheetName val="Product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ПДР"/>
      <sheetName val="РасчетКомандир1"/>
      <sheetName val="РасчетКомандир2"/>
      <sheetName val="свод 2"/>
      <sheetName val="свод 3"/>
      <sheetName val="Зап-3- СЦБ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геолог"/>
      <sheetName val="свод_2"/>
      <sheetName val="свод_3"/>
      <sheetName val="Зап-3-_СЦБ"/>
      <sheetName val="Данные_для_расчёта_сметы"/>
      <sheetName val="Справка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см 5 ОДД 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Rub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PO Data"/>
      <sheetName val="свод_ИИР"/>
      <sheetName val="ПД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Объем работ"/>
      <sheetName val="MararashAA"/>
      <sheetName val="ПРОЦЕНТЫ"/>
      <sheetName val="Бл.электр."/>
      <sheetName val="2-stage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ужества доп5"/>
      <sheetName val="СметаСводная доп5"/>
      <sheetName val="смета 1-1 переход Непокоренных"/>
      <sheetName val="Смета 1-2 инж комм Непокоренных"/>
      <sheetName val="смета 1-3переход Тореза"/>
      <sheetName val="Смета 1-4инж комм Тореза"/>
      <sheetName val="см1-5 трмодель"/>
      <sheetName val="смета 2-1 переход Карбышева"/>
      <sheetName val="Смета 2-2 инж комм Карбышева"/>
      <sheetName val="см2-3 регл  (2)"/>
      <sheetName val="смета 3-1переходМуринский пр."/>
      <sheetName val="Смета 3-2 инж комм Муринский пр"/>
      <sheetName val="смета 3-3переходПолитехническая"/>
      <sheetName val="Смета 3-4 инж комм Политехнич"/>
      <sheetName val="см3-5 регл 3оч"/>
      <sheetName val="СметаСводная"/>
      <sheetName val="Смета1 топо"/>
      <sheetName val="Смета2 геология"/>
      <sheetName val="Смета3 кадастр"/>
      <sheetName val="Смета4 Юрид оформл"/>
      <sheetName val="См5 переходы "/>
      <sheetName val="См6 Сети"/>
      <sheetName val="См7 дороги"/>
      <sheetName val="См8 эколог изыск"/>
      <sheetName val="Смета9 регламент"/>
      <sheetName val="См10  ГО и ЧС"/>
      <sheetName val="смета11 конк докум"/>
      <sheetName val="Смета12транс потоки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2">
          <cell r="H2" t="str">
            <v>к государственному контракту № 220                     от ____________2005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1 топог"/>
      <sheetName val="См2 инв"/>
      <sheetName val="См3геол"/>
      <sheetName val="См4 экол"/>
      <sheetName val="См5 ИГИ"/>
      <sheetName val="См6 экон"/>
      <sheetName val="см7_оценка"/>
      <sheetName val="См8 дор"/>
      <sheetName val="См9_ОЗ"/>
      <sheetName val="См10_ТСОДД"/>
      <sheetName val="См11_НО "/>
      <sheetName val="См12 ИС  "/>
      <sheetName val="См13 ТР"/>
      <sheetName val="См 14 ГОЧС"/>
    </sheetNames>
    <sheetDataSet>
      <sheetData sheetId="0" refreshError="1">
        <row r="8">
          <cell r="E8" t="str">
            <v>Пусковой комплекс 1-ой очереди строительства продолжения Витебского проспекта
2-ой этап - устройство транспортной развязки в разных уровнях на примыкании к Петербургскому шоссе (в двух уровнях)</v>
          </cell>
        </row>
        <row r="9">
          <cell r="E9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топо"/>
      <sheetName val="Обновление"/>
      <sheetName val="Цена"/>
      <sheetName val="Product"/>
      <sheetName val="Шкаф"/>
      <sheetName val="Коэфф1."/>
      <sheetName val="Прайс лист"/>
      <sheetName val="РС"/>
      <sheetName val="Упр"/>
      <sheetName val="ИД"/>
      <sheetName val="Данные для расчёта сметы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информация"/>
      <sheetName val="ц_1991"/>
      <sheetName val="К.рын"/>
      <sheetName val="Сводная смета"/>
      <sheetName val="Лист опроса"/>
      <sheetName val="к.84-к.83"/>
      <sheetName val="Summary"/>
      <sheetName val="HP и оргтехника"/>
      <sheetName val="5ОборРабМест(HP)"/>
      <sheetName val="Зап-3- СЦБ"/>
      <sheetName val="Лист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свод 3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list"/>
      <sheetName val="ВКЕ"/>
      <sheetName val="СМЕТА проект"/>
      <sheetName val="РП"/>
      <sheetName val="Разработка проекта"/>
      <sheetName val="см8"/>
      <sheetName val="Смета 1свод"/>
      <sheetName val="свод"/>
      <sheetName val="СметаСводная снег"/>
      <sheetName val="шаблон"/>
      <sheetName val="13.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1.2.1-Проект"/>
      <sheetName val="Итог"/>
      <sheetName val="4"/>
      <sheetName val="Землеотвод"/>
      <sheetName val="КП к снег Рыбинская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х"/>
      <sheetName val="влад-таблица"/>
      <sheetName val="Стр1По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Амур ДОН"/>
      <sheetName val="Архив2"/>
      <sheetName val="Opex personnel (Term facs)"/>
      <sheetName val="КП (2)"/>
      <sheetName val="Calc"/>
      <sheetName val="Ачинский НПЗ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ПДР ООО &quot;Юкос ФБЦ&quot;"/>
      <sheetName val="Объемы работ по ПВ"/>
      <sheetName val="мсн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См3 СЦБ-зап"/>
      <sheetName val="в работу"/>
      <sheetName val="трансформация1"/>
      <sheetName val="breakdown"/>
      <sheetName val="Destination"/>
      <sheetName val="СС"/>
      <sheetName val="Капитальные затраты"/>
      <sheetName val="ЭХЗ"/>
      <sheetName val="Свод объем"/>
      <sheetName val="Дополнительные параметры"/>
      <sheetName val="1ПС"/>
      <sheetName val="ИД1"/>
      <sheetName val="Приложение 2"/>
      <sheetName val="Переменные и константы"/>
      <sheetName val="вариант"/>
      <sheetName val="ID"/>
      <sheetName val="СП"/>
      <sheetName val="A54НДС"/>
      <sheetName val="Должности"/>
      <sheetName val="Хаттон 90.90 Femco"/>
      <sheetName val="СметаСводная 1 оч"/>
      <sheetName val="Смета-Т"/>
      <sheetName val="Общая часть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ЛЧ"/>
      <sheetName val="Дополнительные пара_x0000__x0000__x0005__x0000__xde00_"/>
      <sheetName val="Курс доллара"/>
      <sheetName val="ПД"/>
      <sheetName val="Leistungsakt"/>
      <sheetName val="Дополнительные пара"/>
      <sheetName val="К"/>
      <sheetName val="геолог"/>
      <sheetName val="БДР"/>
      <sheetName val="база на 21-04-08"/>
      <sheetName val="мобдемоб"/>
      <sheetName val="Исходные"/>
      <sheetName val=""/>
      <sheetName val="тем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  <row r="11">
          <cell r="C11" t="str">
            <v>СПб ГУ "Дирекция транспортного строительства"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"/>
      <sheetName val="сводная (2)"/>
      <sheetName val="См1 экон"/>
      <sheetName val="см2_оценка"/>
      <sheetName val="Смета3  дороги "/>
      <sheetName val="См4_ОЗ"/>
      <sheetName val="См5_светоф (П)"/>
      <sheetName val="См12_НВК (2)"/>
      <sheetName val="См13_СС"/>
      <sheetName val="Смета16_ВЛ"/>
      <sheetName val="См11_НО "/>
      <sheetName val="См13 ТР"/>
      <sheetName val="См 14 ГОЧС"/>
    </sheetNames>
    <sheetDataSet>
      <sheetData sheetId="0" refreshError="1"/>
      <sheetData sheetId="1" refreshError="1">
        <row r="8">
          <cell r="D8" t="str">
            <v>Пусковой комплекс 1-ой очереди строительства продолжения Витебского проспекта.
2-ой этап - устройство транспортной развязки в разных уровнях на примыкании к Петербургскому шоссе (в одном уровне)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ямые расходы"/>
      <sheetName val="Накладные расходы"/>
      <sheetName val="Смета"/>
    </sheetNames>
    <sheetDataSet>
      <sheetData sheetId="0" refreshError="1">
        <row r="9">
          <cell r="C9" t="str">
            <v>Должность</v>
          </cell>
        </row>
        <row r="10">
          <cell r="C10" t="str">
            <v>Начальник департамента</v>
          </cell>
        </row>
        <row r="11">
          <cell r="C11" t="str">
            <v>ГИП</v>
          </cell>
        </row>
        <row r="12">
          <cell r="C12" t="str">
            <v>Заместитель ГИПа</v>
          </cell>
        </row>
        <row r="13">
          <cell r="C13" t="str">
            <v>Помощник ГИПа</v>
          </cell>
        </row>
        <row r="14">
          <cell r="C14" t="str">
            <v>Начальник отдела</v>
          </cell>
        </row>
        <row r="15">
          <cell r="C15" t="str">
            <v>Начальник сектора</v>
          </cell>
        </row>
        <row r="16">
          <cell r="C16" t="str">
            <v>Заместитель начальника отдела</v>
          </cell>
        </row>
        <row r="17">
          <cell r="C17" t="str">
            <v>Начальник группы</v>
          </cell>
        </row>
        <row r="18">
          <cell r="C18" t="str">
            <v>Главный специалист</v>
          </cell>
        </row>
        <row r="19">
          <cell r="C19" t="str">
            <v>Ведущий специалист</v>
          </cell>
        </row>
        <row r="20">
          <cell r="C20" t="str">
            <v>Ведущий инженер-проектировщик</v>
          </cell>
        </row>
        <row r="21">
          <cell r="C21" t="str">
            <v>инженер-проектировщик 1-й категории</v>
          </cell>
        </row>
        <row r="22">
          <cell r="C22" t="str">
            <v>инженер-проектировщик 2-й категории</v>
          </cell>
        </row>
        <row r="23">
          <cell r="C23" t="str">
            <v>ГИП (работы по согласованию)</v>
          </cell>
        </row>
        <row r="61">
          <cell r="C61" t="str">
            <v>инженер-проектировщик 3-й категории</v>
          </cell>
        </row>
        <row r="62">
          <cell r="C62" t="str">
            <v>Специалист 1-й категории</v>
          </cell>
        </row>
        <row r="63">
          <cell r="C63" t="str">
            <v>Специалист 2-й категории</v>
          </cell>
        </row>
        <row r="64">
          <cell r="C64" t="str">
            <v>Специалист 3-й категории</v>
          </cell>
        </row>
        <row r="65">
          <cell r="C65" t="str">
            <v>Техник 2-й категории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Шкаф"/>
      <sheetName val="Коэфф1."/>
      <sheetName val="Прайс лист"/>
      <sheetName val="Смета"/>
      <sheetName val="топо"/>
      <sheetName val="1.3"/>
      <sheetName val="ИГ1"/>
      <sheetName val="свод 2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топография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свод 3"/>
    </sheetNames>
    <sheetDataSet>
      <sheetData sheetId="0" refreshError="1"/>
      <sheetData sheetId="1" refreshError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Св табл стоим"/>
      <sheetName val="Календарный план дог"/>
      <sheetName val="СМР"/>
      <sheetName val="Поставка"/>
      <sheetName val="Расчет рабо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3">
          <cell r="H13">
            <v>46.5</v>
          </cell>
        </row>
      </sheetData>
      <sheetData sheetId="5" refreshError="1">
        <row r="2">
          <cell r="G2">
            <v>6300</v>
          </cell>
        </row>
      </sheetData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ОбмОбслЗемОд"/>
      <sheetName val="КалендПлан"/>
      <sheetName val="СводнСм"/>
      <sheetName val="СводнСм ГАП"/>
      <sheetName val="СмШурф"/>
      <sheetName val="СмРучБур"/>
      <sheetName val="СмМашБур"/>
      <sheetName val="ОБмГеодезия"/>
      <sheetName val="СмШурфКонтр"/>
      <sheetName val="СмРучБурКонтр"/>
    </sheetNames>
    <sheetDataSet>
      <sheetData sheetId="0"/>
      <sheetData sheetId="1" refreshError="1">
        <row r="2">
          <cell r="F2" t="str">
            <v>к договору № **/п-**-2007 от **.**.2007 г.</v>
          </cell>
        </row>
        <row r="4">
          <cell r="A4" t="str">
            <v>одноэтажного здания ********, расположенного по адресу: ул. ******, д. ***</v>
          </cell>
        </row>
        <row r="7">
          <cell r="A7" t="str">
            <v>Исполнитель - ОАО "Гипронииавиапром" ООО "СК Перспектива-100"</v>
          </cell>
        </row>
        <row r="28">
          <cell r="E28">
            <v>26.88</v>
          </cell>
        </row>
        <row r="29">
          <cell r="E29">
            <v>1</v>
          </cell>
        </row>
        <row r="62">
          <cell r="F62">
            <v>3</v>
          </cell>
        </row>
        <row r="67">
          <cell r="B67" t="str">
            <v>Подкрановые и тормозные конструкции.</v>
          </cell>
          <cell r="F67">
            <v>3.5000000000000003E-2</v>
          </cell>
        </row>
      </sheetData>
      <sheetData sheetId="2"/>
      <sheetData sheetId="3"/>
      <sheetData sheetId="4"/>
      <sheetData sheetId="5"/>
      <sheetData sheetId="6" refreshError="1">
        <row r="39">
          <cell r="K39">
            <v>0</v>
          </cell>
        </row>
      </sheetData>
      <sheetData sheetId="7"/>
      <sheetData sheetId="8"/>
      <sheetData sheetId="9" refreshError="1"/>
      <sheetData sheetId="1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 работ"/>
      <sheetName val="КП утверж"/>
      <sheetName val="Смета сводная (список)"/>
      <sheetName val="Смета1 съемка 1000 Зел"/>
      <sheetName val="Смета2 ПВО Зел"/>
      <sheetName val="Смета3 инвент Зел"/>
      <sheetName val="Смета4 геология Зелен"/>
      <sheetName val="См5 эколог изыск29 км"/>
      <sheetName val="Смета.6 ИГИ"/>
      <sheetName val="См7транс потоки обл.дорога"/>
      <sheetName val="См8 Смета ПИР дор работы"/>
      <sheetName val="См 9 сети проект НО и кабели"/>
      <sheetName val="См10 Смета ОИ дор работы "/>
      <sheetName val="См 11 сети ОИ НО и кабел"/>
      <sheetName val="Смета 12 ОВОС"/>
      <sheetName val="см13 Оценка"/>
    </sheetNames>
    <sheetDataSet>
      <sheetData sheetId="0" refreshError="1"/>
      <sheetData sheetId="1" refreshError="1"/>
      <sheetData sheetId="2" refreshError="1">
        <row r="6">
          <cell r="D6" t="str">
            <v>Разработка проекта реконструкции автомобильной дороги "Зеленогорск-Приморск-Выборг" на участке Санкт-Петербург - Озерки в Выборгском районе Ленинградской области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"/>
      <sheetName val="1"/>
      <sheetName val="ЭИ"/>
      <sheetName val="1оч"/>
      <sheetName val="3-1"/>
      <sheetName val="4"/>
      <sheetName val="дороги (2)"/>
      <sheetName val="ОЗ"/>
      <sheetName val="сети "/>
      <sheetName val="газ"/>
      <sheetName val="планир"/>
      <sheetName val="ТСР"/>
      <sheetName val="ГО"/>
      <sheetName val="Ис. сооруж"/>
      <sheetName val="М-10 См1 ИС"/>
      <sheetName val="П н п"/>
      <sheetName val="НПП(архитектура)"/>
      <sheetName val="Смета  ООС"/>
      <sheetName val="имущ-прав"/>
      <sheetName val="регламент"/>
      <sheetName val="см12 конк докум се"/>
    </sheetNames>
    <sheetDataSet>
      <sheetData sheetId="0" refreshError="1">
        <row r="8">
          <cell r="E8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ВЛ04кВ "/>
      <sheetName val="ВЛ10кВ "/>
      <sheetName val="МТП"/>
      <sheetName val="2КТП"/>
      <sheetName val="СТП"/>
      <sheetName val="Топосъемка"/>
      <sheetName val="Геология нов."/>
      <sheetName val="Сводный расчет нов."/>
      <sheetName val="Справочник"/>
      <sheetName val="Геология"/>
      <sheetName val="Сводный расчет стар"/>
    </sheetNames>
    <sheetDataSet>
      <sheetData sheetId="0" refreshError="1">
        <row r="12">
          <cell r="E12" t="str">
            <v xml:space="preserve">Внешнее электроснабжение заявителей д. Большие Валговицы, Котельского СП Кингисеппского р-н Ленинградской область (с признаком ОФЗ) </v>
          </cell>
          <cell r="F12" t="str">
            <v>ПД,РД</v>
          </cell>
          <cell r="G12" t="str">
            <v>НЕТ</v>
          </cell>
          <cell r="H12" t="str">
            <v>НЕТ</v>
          </cell>
          <cell r="I12" t="str">
            <v>ДА</v>
          </cell>
          <cell r="J12">
            <v>1</v>
          </cell>
          <cell r="K12">
            <v>1</v>
          </cell>
          <cell r="L12">
            <v>0.28499999999999998</v>
          </cell>
          <cell r="M12">
            <v>1</v>
          </cell>
          <cell r="Y12">
            <v>0</v>
          </cell>
          <cell r="BI12">
            <v>0.56999999999999995</v>
          </cell>
          <cell r="BJ12">
            <v>0.4</v>
          </cell>
          <cell r="BK12">
            <v>3</v>
          </cell>
          <cell r="BL12">
            <v>3.5</v>
          </cell>
          <cell r="BM12">
            <v>10</v>
          </cell>
          <cell r="BN12">
            <v>10</v>
          </cell>
          <cell r="BO12">
            <v>3</v>
          </cell>
          <cell r="BP12">
            <v>12</v>
          </cell>
          <cell r="BQ12">
            <v>8</v>
          </cell>
          <cell r="BR12">
            <v>10</v>
          </cell>
          <cell r="BS12">
            <v>3</v>
          </cell>
          <cell r="BT12">
            <v>3</v>
          </cell>
          <cell r="BU12">
            <v>3</v>
          </cell>
          <cell r="BV12">
            <v>3</v>
          </cell>
          <cell r="BW12">
            <v>1</v>
          </cell>
          <cell r="BX12">
            <v>1</v>
          </cell>
          <cell r="BY12">
            <v>1</v>
          </cell>
          <cell r="BZ12">
            <v>0.4</v>
          </cell>
        </row>
        <row r="13">
          <cell r="E13" t="str">
            <v xml:space="preserve">Внешнее электроснабжение заявителей д. Большие Валговицы, Котельского СП Кингисеппского р-н Ленинградской область (без признака ОФЗ) </v>
          </cell>
          <cell r="F13" t="str">
            <v>ПД,РД</v>
          </cell>
          <cell r="G13" t="str">
            <v>ДА</v>
          </cell>
          <cell r="H13" t="str">
            <v>НЕТ</v>
          </cell>
          <cell r="I13" t="str">
            <v>ДА</v>
          </cell>
          <cell r="K13">
            <v>1</v>
          </cell>
          <cell r="O13">
            <v>1.5169999999999999</v>
          </cell>
          <cell r="P13">
            <v>1</v>
          </cell>
          <cell r="S13" t="str">
            <v>ДА</v>
          </cell>
          <cell r="T13" t="str">
            <v>НЕТ</v>
          </cell>
          <cell r="U13" t="str">
            <v>ДА</v>
          </cell>
          <cell r="Y13">
            <v>1</v>
          </cell>
          <cell r="Z13">
            <v>0.91500000000000004</v>
          </cell>
          <cell r="AA13">
            <v>1</v>
          </cell>
          <cell r="AG13">
            <v>2</v>
          </cell>
          <cell r="AH13">
            <v>1</v>
          </cell>
          <cell r="AI13">
            <v>1</v>
          </cell>
          <cell r="AJ13">
            <v>1</v>
          </cell>
          <cell r="AK13">
            <v>2</v>
          </cell>
          <cell r="AL13">
            <v>2</v>
          </cell>
          <cell r="AM13" t="str">
            <v>ДА</v>
          </cell>
          <cell r="AN13" t="str">
            <v>НЕТ</v>
          </cell>
          <cell r="AO13" t="str">
            <v>до 160</v>
          </cell>
          <cell r="BI13">
            <v>3.0339999999999998</v>
          </cell>
          <cell r="BJ13">
            <v>1.8</v>
          </cell>
          <cell r="BK13">
            <v>5</v>
          </cell>
          <cell r="BL13">
            <v>3.5</v>
          </cell>
          <cell r="BM13">
            <v>10</v>
          </cell>
          <cell r="BN13">
            <v>20</v>
          </cell>
          <cell r="BO13">
            <v>3</v>
          </cell>
          <cell r="BP13">
            <v>18</v>
          </cell>
          <cell r="BQ13">
            <v>12</v>
          </cell>
          <cell r="BR13">
            <v>10</v>
          </cell>
          <cell r="BS13">
            <v>3</v>
          </cell>
          <cell r="BT13">
            <v>3</v>
          </cell>
          <cell r="BU13">
            <v>3</v>
          </cell>
          <cell r="BV13">
            <v>3</v>
          </cell>
          <cell r="BW13">
            <v>1</v>
          </cell>
          <cell r="BX13">
            <v>1</v>
          </cell>
          <cell r="BY13">
            <v>1</v>
          </cell>
          <cell r="BZ13">
            <v>1.8</v>
          </cell>
        </row>
        <row r="14">
          <cell r="E14" t="str">
            <v>Внешнее электроснабжение заявителей, Кингисеппский р-н Пустомержское СП, СНТ "Юрки" (с признаком ОФЗ)</v>
          </cell>
          <cell r="F14" t="str">
            <v>ПД,РД</v>
          </cell>
          <cell r="G14" t="str">
            <v>НЕТ</v>
          </cell>
          <cell r="H14" t="str">
            <v>НЕТ</v>
          </cell>
          <cell r="I14" t="str">
            <v>ДА</v>
          </cell>
          <cell r="K14">
            <v>3</v>
          </cell>
          <cell r="L14">
            <v>1.7759999999999998</v>
          </cell>
          <cell r="M14">
            <v>1</v>
          </cell>
          <cell r="N14">
            <v>2</v>
          </cell>
          <cell r="O14">
            <v>6.5760000000000005</v>
          </cell>
          <cell r="P14">
            <v>2</v>
          </cell>
          <cell r="Q14">
            <v>2.0880000000000001</v>
          </cell>
          <cell r="R14">
            <v>1</v>
          </cell>
          <cell r="S14" t="str">
            <v>НЕТ</v>
          </cell>
          <cell r="T14" t="str">
            <v>НЕТ</v>
          </cell>
          <cell r="U14" t="str">
            <v>ДА</v>
          </cell>
          <cell r="Y14">
            <v>2</v>
          </cell>
          <cell r="Z14">
            <v>0.24299999999999999</v>
          </cell>
          <cell r="AA14">
            <v>1</v>
          </cell>
          <cell r="AC14">
            <v>1.1000000000000001</v>
          </cell>
          <cell r="AD14">
            <v>1</v>
          </cell>
          <cell r="AG14">
            <v>3</v>
          </cell>
          <cell r="AH14">
            <v>1</v>
          </cell>
          <cell r="AI14">
            <v>1</v>
          </cell>
          <cell r="AJ14">
            <v>1</v>
          </cell>
          <cell r="AK14">
            <v>3</v>
          </cell>
          <cell r="AL14">
            <v>3</v>
          </cell>
          <cell r="AM14" t="str">
            <v>НЕТ</v>
          </cell>
          <cell r="AN14" t="str">
            <v>НЕТ</v>
          </cell>
          <cell r="AO14" t="str">
            <v>до 160</v>
          </cell>
          <cell r="AP14">
            <v>1</v>
          </cell>
          <cell r="AT14">
            <v>1</v>
          </cell>
          <cell r="AU14">
            <v>1</v>
          </cell>
          <cell r="AV14" t="str">
            <v>НЕТ</v>
          </cell>
          <cell r="AW14" t="str">
            <v>НЕТ</v>
          </cell>
          <cell r="AX14">
            <v>250</v>
          </cell>
          <cell r="AY14">
            <v>1</v>
          </cell>
          <cell r="BI14">
            <v>14.336</v>
          </cell>
          <cell r="BW14">
            <v>1</v>
          </cell>
          <cell r="BX14">
            <v>1</v>
          </cell>
          <cell r="BY14">
            <v>1</v>
          </cell>
        </row>
        <row r="15">
          <cell r="E15" t="str">
            <v>Внешнее электроснабжение заявителей, Кингисеппский р-н, Куземкинское СП, д Венекюля  (без признака ОФЗ)</v>
          </cell>
          <cell r="F15" t="str">
            <v>ПД,РД</v>
          </cell>
          <cell r="G15" t="str">
            <v>ДА</v>
          </cell>
          <cell r="H15" t="str">
            <v>НЕТ</v>
          </cell>
          <cell r="I15" t="str">
            <v>ДА</v>
          </cell>
          <cell r="J15">
            <v>1</v>
          </cell>
          <cell r="K15">
            <v>1</v>
          </cell>
          <cell r="L15">
            <v>0.22</v>
          </cell>
          <cell r="M15">
            <v>1</v>
          </cell>
          <cell r="Y15">
            <v>0</v>
          </cell>
          <cell r="BI15">
            <v>0.44</v>
          </cell>
        </row>
        <row r="16">
          <cell r="E16" t="str">
            <v>Внешнее электроснабжение заявителей, Кингисеппский р-н, Куземкинское СП, д Саркюля (с признаком ОФЗ)</v>
          </cell>
          <cell r="F16" t="str">
            <v>ПД,РД</v>
          </cell>
          <cell r="G16" t="str">
            <v>НЕТ</v>
          </cell>
          <cell r="H16" t="str">
            <v>НЕТ</v>
          </cell>
          <cell r="I16" t="str">
            <v>ДА</v>
          </cell>
          <cell r="J16">
            <v>1</v>
          </cell>
          <cell r="K16">
            <v>1</v>
          </cell>
          <cell r="L16">
            <v>0.34899999999999998</v>
          </cell>
          <cell r="M16">
            <v>1</v>
          </cell>
          <cell r="Y16">
            <v>0</v>
          </cell>
          <cell r="BI16">
            <v>0.69799999999999995</v>
          </cell>
        </row>
        <row r="17">
          <cell r="E17" t="str">
            <v>Внешнее электроснабжение заявителей д.Федоровка, Куземкинского СП Кингисеппского р-н Ленинградской область (с признаком ОФЗ)</v>
          </cell>
          <cell r="F17" t="str">
            <v>ПД,РД</v>
          </cell>
          <cell r="G17" t="str">
            <v>НЕТ</v>
          </cell>
          <cell r="H17" t="str">
            <v>НЕТ</v>
          </cell>
          <cell r="I17" t="str">
            <v>ДА</v>
          </cell>
          <cell r="J17">
            <v>1</v>
          </cell>
          <cell r="K17">
            <v>1</v>
          </cell>
          <cell r="L17">
            <v>0.29799999999999999</v>
          </cell>
          <cell r="M17">
            <v>1</v>
          </cell>
          <cell r="Y17">
            <v>0</v>
          </cell>
          <cell r="BI17">
            <v>0.59599999999999997</v>
          </cell>
        </row>
        <row r="18">
          <cell r="E18" t="str">
            <v>Внешнее электроснабжение заявителей д.Федоровка, Куземкинского СП Кингисеппского р-н Ленинградской область (без признака ОФЗ)</v>
          </cell>
          <cell r="F18" t="str">
            <v>ПД,РД</v>
          </cell>
          <cell r="G18" t="str">
            <v>ДА</v>
          </cell>
          <cell r="H18" t="str">
            <v>НЕТ</v>
          </cell>
          <cell r="I18" t="str">
            <v>ДА</v>
          </cell>
          <cell r="J18">
            <v>1</v>
          </cell>
          <cell r="K18">
            <v>1</v>
          </cell>
          <cell r="L18">
            <v>0.63100000000000001</v>
          </cell>
          <cell r="M18">
            <v>1</v>
          </cell>
          <cell r="Y18">
            <v>0</v>
          </cell>
          <cell r="BI18">
            <v>1.262</v>
          </cell>
        </row>
        <row r="19">
          <cell r="E19" t="str">
            <v>Внешнее электроснабжение заявителей, Кингисеппский р-н, Куземкинское СП, д Кейкино (с признаком ОФЗ)</v>
          </cell>
          <cell r="F19" t="str">
            <v>ПД,РД</v>
          </cell>
          <cell r="G19" t="str">
            <v>НЕТ</v>
          </cell>
          <cell r="H19" t="str">
            <v>НЕТ</v>
          </cell>
          <cell r="I19" t="str">
            <v>ДА</v>
          </cell>
          <cell r="J19">
            <v>1</v>
          </cell>
          <cell r="K19">
            <v>1</v>
          </cell>
          <cell r="L19">
            <v>0.127</v>
          </cell>
          <cell r="M19">
            <v>1</v>
          </cell>
          <cell r="Y19">
            <v>0</v>
          </cell>
          <cell r="BI19">
            <v>0.254</v>
          </cell>
        </row>
        <row r="20">
          <cell r="E20" t="str">
            <v>Внешнее электроснабжение заявителей, Кингисеппский р-н, Куземкинское СП, д Кейкино (без признака ОФЗ)</v>
          </cell>
          <cell r="F20" t="str">
            <v>ПД,РД</v>
          </cell>
          <cell r="G20" t="str">
            <v>ДА</v>
          </cell>
          <cell r="H20" t="str">
            <v>НЕТ</v>
          </cell>
          <cell r="I20" t="str">
            <v>ДА</v>
          </cell>
          <cell r="J20">
            <v>1</v>
          </cell>
          <cell r="K20">
            <v>1</v>
          </cell>
          <cell r="L20">
            <v>0.23300000000000001</v>
          </cell>
          <cell r="M20">
            <v>1</v>
          </cell>
          <cell r="Y20">
            <v>0</v>
          </cell>
          <cell r="BI20">
            <v>0.46600000000000003</v>
          </cell>
        </row>
        <row r="21">
          <cell r="E21" t="str">
            <v>Внешнее электроснабжение заявителей, Кингисеппский район, Куземкинская волость, д. Дальняя Поляна (без признака ОФЗ)</v>
          </cell>
          <cell r="F21" t="str">
            <v>ПД,РД</v>
          </cell>
          <cell r="G21" t="str">
            <v>ДА</v>
          </cell>
          <cell r="H21" t="str">
            <v>НЕТ</v>
          </cell>
          <cell r="I21" t="str">
            <v>ДА</v>
          </cell>
          <cell r="J21">
            <v>1</v>
          </cell>
          <cell r="K21">
            <v>1</v>
          </cell>
          <cell r="L21">
            <v>0.307</v>
          </cell>
          <cell r="M21">
            <v>1</v>
          </cell>
          <cell r="Y21">
            <v>0</v>
          </cell>
          <cell r="BI21">
            <v>0.61399999999999999</v>
          </cell>
        </row>
        <row r="22">
          <cell r="E22" t="str">
            <v>Внешнее электроснабжение заявителей,  Волосовский р-н, Беседское СП, д.Ястребино (с признаком ОФЗ)</v>
          </cell>
          <cell r="F22" t="str">
            <v>ПД,РД</v>
          </cell>
          <cell r="G22" t="str">
            <v>НЕТ</v>
          </cell>
          <cell r="H22" t="str">
            <v>НЕТ</v>
          </cell>
          <cell r="I22" t="str">
            <v>ДА</v>
          </cell>
          <cell r="K22">
            <v>1</v>
          </cell>
          <cell r="L22">
            <v>0.71</v>
          </cell>
          <cell r="M22">
            <v>1</v>
          </cell>
          <cell r="S22" t="str">
            <v>НЕТ</v>
          </cell>
          <cell r="T22" t="str">
            <v>НЕТ</v>
          </cell>
          <cell r="U22" t="str">
            <v>ДА</v>
          </cell>
          <cell r="Y22">
            <v>1</v>
          </cell>
          <cell r="Z22">
            <v>0.06</v>
          </cell>
          <cell r="AA22">
            <v>1</v>
          </cell>
          <cell r="AG22">
            <v>1</v>
          </cell>
          <cell r="AH22">
            <v>1</v>
          </cell>
          <cell r="AI22">
            <v>1</v>
          </cell>
          <cell r="AJ22">
            <v>1</v>
          </cell>
          <cell r="AK22">
            <v>1</v>
          </cell>
          <cell r="AL22">
            <v>1</v>
          </cell>
          <cell r="AM22" t="str">
            <v>НЕТ</v>
          </cell>
          <cell r="AN22" t="str">
            <v>НЕТ</v>
          </cell>
          <cell r="AO22" t="str">
            <v>до 160</v>
          </cell>
          <cell r="AZ22">
            <v>1</v>
          </cell>
          <cell r="BD22">
            <v>1</v>
          </cell>
          <cell r="BE22">
            <v>1</v>
          </cell>
          <cell r="BF22" t="str">
            <v>НЕТ</v>
          </cell>
          <cell r="BG22" t="str">
            <v>НЕТ</v>
          </cell>
          <cell r="BH22" t="str">
            <v>до 160</v>
          </cell>
          <cell r="BI22">
            <v>1.42</v>
          </cell>
        </row>
        <row r="23">
          <cell r="E23" t="str">
            <v>Внешнее электроснабжение заявителей,  Волосовский р-н, Беседское СП, д.Ястребино (без признака ОФЗ)</v>
          </cell>
          <cell r="F23" t="str">
            <v>ПД,РД</v>
          </cell>
          <cell r="G23" t="str">
            <v>НЕТ</v>
          </cell>
          <cell r="H23" t="str">
            <v>НЕТ</v>
          </cell>
          <cell r="I23" t="str">
            <v>ДА</v>
          </cell>
          <cell r="J23">
            <v>1</v>
          </cell>
          <cell r="K23">
            <v>1</v>
          </cell>
          <cell r="L23">
            <v>0.22500000000000001</v>
          </cell>
          <cell r="M23">
            <v>1</v>
          </cell>
          <cell r="Y23">
            <v>0</v>
          </cell>
          <cell r="BI23">
            <v>0.45</v>
          </cell>
        </row>
        <row r="24">
          <cell r="E24" t="str">
            <v>Внешнее электроснабжение заявителей, Сланцевский район, Старопольское СП, западнее д. Русско (с признаком ОФЗ)</v>
          </cell>
          <cell r="F24" t="str">
            <v>ПД,РД</v>
          </cell>
          <cell r="G24" t="str">
            <v>НЕТ</v>
          </cell>
          <cell r="H24" t="str">
            <v>НЕТ</v>
          </cell>
          <cell r="I24" t="str">
            <v>ДА</v>
          </cell>
          <cell r="K24">
            <v>1</v>
          </cell>
          <cell r="L24">
            <v>0.03</v>
          </cell>
          <cell r="M24">
            <v>1</v>
          </cell>
          <cell r="S24" t="str">
            <v>НЕТ</v>
          </cell>
          <cell r="T24" t="str">
            <v>НЕТ</v>
          </cell>
          <cell r="U24" t="str">
            <v>ДА</v>
          </cell>
          <cell r="Y24">
            <v>1</v>
          </cell>
          <cell r="Z24">
            <v>2.5000000000000001E-2</v>
          </cell>
          <cell r="AA24">
            <v>1</v>
          </cell>
          <cell r="AZ24">
            <v>1</v>
          </cell>
          <cell r="BA24">
            <v>1</v>
          </cell>
          <cell r="BB24">
            <v>1</v>
          </cell>
          <cell r="BC24">
            <v>1</v>
          </cell>
          <cell r="BD24">
            <v>1</v>
          </cell>
          <cell r="BE24">
            <v>1</v>
          </cell>
          <cell r="BF24" t="str">
            <v>НЕТ</v>
          </cell>
          <cell r="BG24" t="str">
            <v>НЕТ</v>
          </cell>
          <cell r="BH24" t="str">
            <v>до 160</v>
          </cell>
          <cell r="BI24">
            <v>0.06</v>
          </cell>
        </row>
        <row r="25">
          <cell r="E25" t="str">
            <v>Внешнее электроснабжение заявителей, Сланцевский район, Старопольское СП, д Заручье (с признаком ОФЗ)</v>
          </cell>
          <cell r="F25" t="str">
            <v>ПД,РД</v>
          </cell>
          <cell r="G25" t="str">
            <v>НЕТ</v>
          </cell>
          <cell r="H25" t="str">
            <v>НЕТ</v>
          </cell>
          <cell r="I25" t="str">
            <v>ДА</v>
          </cell>
          <cell r="J25">
            <v>1</v>
          </cell>
          <cell r="K25">
            <v>1</v>
          </cell>
          <cell r="L25">
            <v>2.5000000000000001E-2</v>
          </cell>
          <cell r="M25">
            <v>1</v>
          </cell>
          <cell r="Y25">
            <v>0</v>
          </cell>
        </row>
        <row r="26">
          <cell r="E26" t="str">
            <v>Внешнее электроснабжение заявителей, Сланцевский район, Старопольское СП, д Заручье (без признака ОФЗ)</v>
          </cell>
          <cell r="F26" t="str">
            <v>ПД,РД</v>
          </cell>
          <cell r="G26" t="str">
            <v>ДА</v>
          </cell>
          <cell r="H26" t="str">
            <v>НЕТ</v>
          </cell>
          <cell r="I26" t="str">
            <v>ДА</v>
          </cell>
          <cell r="K26">
            <v>5</v>
          </cell>
          <cell r="L26">
            <v>0.77</v>
          </cell>
          <cell r="M26">
            <v>5</v>
          </cell>
          <cell r="S26" t="str">
            <v>ДА</v>
          </cell>
          <cell r="T26" t="str">
            <v>НЕТ</v>
          </cell>
          <cell r="U26" t="str">
            <v>ДА</v>
          </cell>
          <cell r="Y26">
            <v>1</v>
          </cell>
          <cell r="Z26">
            <v>3.3000000000000002E-2</v>
          </cell>
          <cell r="AA26">
            <v>1</v>
          </cell>
          <cell r="AG26">
            <v>1</v>
          </cell>
          <cell r="AH26">
            <v>1</v>
          </cell>
          <cell r="AI26">
            <v>1</v>
          </cell>
          <cell r="AJ26">
            <v>1</v>
          </cell>
          <cell r="AK26">
            <v>1</v>
          </cell>
          <cell r="AL26">
            <v>1</v>
          </cell>
          <cell r="AM26" t="str">
            <v>ДА</v>
          </cell>
          <cell r="AN26" t="str">
            <v>НЕТ</v>
          </cell>
          <cell r="AO26" t="str">
            <v>до 160</v>
          </cell>
          <cell r="BI26">
            <v>1.54</v>
          </cell>
        </row>
        <row r="27">
          <cell r="E27" t="str">
            <v>Внешнее электроснабжение заявителей, Сланцевский район, Старопольское СП, д Нарница (с признаком ОФЗ)</v>
          </cell>
          <cell r="F27" t="str">
            <v>ПД,РД</v>
          </cell>
          <cell r="G27" t="str">
            <v>НЕТ</v>
          </cell>
          <cell r="H27" t="str">
            <v>НЕТ</v>
          </cell>
          <cell r="I27" t="str">
            <v>ДА</v>
          </cell>
          <cell r="J27">
            <v>1</v>
          </cell>
          <cell r="K27">
            <v>2</v>
          </cell>
          <cell r="L27">
            <v>0.71000000000000008</v>
          </cell>
          <cell r="M27">
            <v>2</v>
          </cell>
          <cell r="Y27">
            <v>0</v>
          </cell>
          <cell r="BI27">
            <v>1.42</v>
          </cell>
        </row>
        <row r="28">
          <cell r="E28" t="str">
            <v>Внешнее электроснабжение заявителей д.Ложголово, Старопольское СП Сланцевского р-н Ленинградской область (с признаком ОФЗ)</v>
          </cell>
          <cell r="F28" t="str">
            <v>ПД,РД</v>
          </cell>
          <cell r="G28" t="str">
            <v>НЕТ</v>
          </cell>
          <cell r="H28" t="str">
            <v>НЕТ</v>
          </cell>
          <cell r="I28" t="str">
            <v>ДА</v>
          </cell>
          <cell r="J28">
            <v>1</v>
          </cell>
          <cell r="K28">
            <v>1</v>
          </cell>
          <cell r="L28">
            <v>0.43</v>
          </cell>
          <cell r="M28">
            <v>1</v>
          </cell>
          <cell r="Y28">
            <v>0</v>
          </cell>
          <cell r="BI28">
            <v>0.86</v>
          </cell>
        </row>
        <row r="29">
          <cell r="E29" t="str">
            <v>Внешнее электроснабжение заявителей, Сланцевский район, Загривское СП, д. Скамья (без признака ОФЗ)</v>
          </cell>
          <cell r="F29" t="str">
            <v>ПД,РД</v>
          </cell>
          <cell r="G29" t="str">
            <v>ДА</v>
          </cell>
          <cell r="H29" t="str">
            <v>НЕТ</v>
          </cell>
          <cell r="I29" t="str">
            <v>ДА</v>
          </cell>
          <cell r="J29">
            <v>1</v>
          </cell>
          <cell r="K29">
            <v>2</v>
          </cell>
          <cell r="L29">
            <v>0.3</v>
          </cell>
          <cell r="M29">
            <v>2</v>
          </cell>
          <cell r="Y29">
            <v>0</v>
          </cell>
          <cell r="BI29">
            <v>0.6</v>
          </cell>
        </row>
        <row r="30">
          <cell r="E30" t="str">
            <v>Внешнее электроснабжение заявителей, Сланцевский район, Загривское СП, д Отрадное (с признаком ОФЗ)</v>
          </cell>
          <cell r="F30" t="str">
            <v>ПД,РД</v>
          </cell>
          <cell r="G30" t="str">
            <v>НЕТ</v>
          </cell>
          <cell r="H30" t="str">
            <v>НЕТ</v>
          </cell>
          <cell r="I30" t="str">
            <v>ДА</v>
          </cell>
          <cell r="J30">
            <v>1</v>
          </cell>
          <cell r="K30">
            <v>3</v>
          </cell>
          <cell r="L30">
            <v>0.41799999999999998</v>
          </cell>
          <cell r="M30">
            <v>3</v>
          </cell>
          <cell r="Y30">
            <v>0</v>
          </cell>
          <cell r="BI30">
            <v>0.83599999999999997</v>
          </cell>
        </row>
        <row r="31">
          <cell r="E31" t="str">
            <v xml:space="preserve">Внешнее электроснабжение заявителей, Волосовский район, Сабское СП, д Вязок (без признака ОФЗ) </v>
          </cell>
          <cell r="F31" t="str">
            <v>ПД,РД</v>
          </cell>
          <cell r="G31" t="str">
            <v>ДА</v>
          </cell>
          <cell r="H31" t="str">
            <v>НЕТ</v>
          </cell>
          <cell r="I31" t="str">
            <v>ДА</v>
          </cell>
          <cell r="K31">
            <v>1</v>
          </cell>
          <cell r="L31">
            <v>0.51700000000000002</v>
          </cell>
          <cell r="M31">
            <v>1</v>
          </cell>
          <cell r="S31" t="str">
            <v>ДА</v>
          </cell>
          <cell r="T31" t="str">
            <v>НЕТ</v>
          </cell>
          <cell r="U31" t="str">
            <v>ДА</v>
          </cell>
          <cell r="Y31">
            <v>1</v>
          </cell>
          <cell r="Z31">
            <v>0.57199999999999995</v>
          </cell>
          <cell r="AA31">
            <v>1</v>
          </cell>
          <cell r="AG31">
            <v>1</v>
          </cell>
          <cell r="AH31">
            <v>1</v>
          </cell>
          <cell r="AI31">
            <v>1</v>
          </cell>
          <cell r="AJ31">
            <v>1</v>
          </cell>
          <cell r="AK31">
            <v>1</v>
          </cell>
          <cell r="AL31">
            <v>1</v>
          </cell>
          <cell r="AM31" t="str">
            <v>НЕТ</v>
          </cell>
          <cell r="AN31" t="str">
            <v>НЕТ</v>
          </cell>
          <cell r="AO31" t="str">
            <v>до 160</v>
          </cell>
          <cell r="BI31">
            <v>1.034</v>
          </cell>
        </row>
        <row r="32">
          <cell r="E32" t="str">
            <v>Внешнее электроснабжение заявителей, Волосовский район, Сабское СП, д Коряча (с признаком ОФЗ)</v>
          </cell>
          <cell r="F32" t="str">
            <v>ПД,РД</v>
          </cell>
          <cell r="G32" t="str">
            <v>НЕТ</v>
          </cell>
          <cell r="H32" t="str">
            <v>НЕТ</v>
          </cell>
          <cell r="I32" t="str">
            <v>ДА</v>
          </cell>
          <cell r="J32">
            <v>1</v>
          </cell>
          <cell r="K32">
            <v>1</v>
          </cell>
          <cell r="L32">
            <v>0.6</v>
          </cell>
          <cell r="M32">
            <v>1</v>
          </cell>
          <cell r="Y32">
            <v>0</v>
          </cell>
          <cell r="BI32">
            <v>1.2</v>
          </cell>
        </row>
        <row r="33">
          <cell r="E33" t="str">
            <v>Внешнее электроснабжение заявителей, Волосовский район, Сабское СП, д Коряча (без признака ОФЗ)</v>
          </cell>
          <cell r="F33" t="str">
            <v>ПД,РД</v>
          </cell>
          <cell r="G33" t="str">
            <v>ДА</v>
          </cell>
          <cell r="H33" t="str">
            <v>НЕТ</v>
          </cell>
          <cell r="I33" t="str">
            <v>ДА</v>
          </cell>
          <cell r="J33">
            <v>1</v>
          </cell>
          <cell r="K33">
            <v>1</v>
          </cell>
          <cell r="L33">
            <v>0.25</v>
          </cell>
          <cell r="M33">
            <v>1</v>
          </cell>
          <cell r="Y33">
            <v>0</v>
          </cell>
          <cell r="BI33">
            <v>0.5</v>
          </cell>
        </row>
        <row r="34">
          <cell r="E34" t="str">
            <v>Внешнее электроснабжение заявителей, Волосовский р-н, Сабское СП, д. Хотнежа (с признакомОФЗ)</v>
          </cell>
          <cell r="F34" t="str">
            <v>ПД,РД</v>
          </cell>
          <cell r="G34" t="str">
            <v>НЕТ</v>
          </cell>
          <cell r="H34" t="str">
            <v>НЕТ</v>
          </cell>
          <cell r="I34" t="str">
            <v>ДА</v>
          </cell>
          <cell r="J34">
            <v>1</v>
          </cell>
          <cell r="K34">
            <v>1</v>
          </cell>
          <cell r="L34">
            <v>0.14000000000000001</v>
          </cell>
          <cell r="M34">
            <v>1</v>
          </cell>
          <cell r="Y34">
            <v>0</v>
          </cell>
          <cell r="BI34">
            <v>0.28000000000000003</v>
          </cell>
        </row>
        <row r="35">
          <cell r="E35" t="str">
            <v>Внешнее электроснабжение заявителей, Волосовский р-н, Сабское СП, д. Хотнежа (без признака ОФЗ)</v>
          </cell>
          <cell r="F35" t="str">
            <v>ПД,РД</v>
          </cell>
          <cell r="G35" t="str">
            <v>ДА</v>
          </cell>
          <cell r="H35" t="str">
            <v>НЕТ</v>
          </cell>
          <cell r="I35" t="str">
            <v>ДА</v>
          </cell>
          <cell r="J35">
            <v>1</v>
          </cell>
          <cell r="K35">
            <v>1</v>
          </cell>
          <cell r="L35">
            <v>0.09</v>
          </cell>
          <cell r="M35">
            <v>1</v>
          </cell>
          <cell r="Y35">
            <v>0</v>
          </cell>
          <cell r="BI35">
            <v>0.18</v>
          </cell>
        </row>
        <row r="36">
          <cell r="E36" t="str">
            <v>Внешнее электроснабжение заявителей, Сланцевский район, Сланцевское ГП, д Большие Поля (с признаком ОФЗ)</v>
          </cell>
          <cell r="F36" t="str">
            <v>ПД,РД</v>
          </cell>
          <cell r="G36" t="str">
            <v>НЕТ</v>
          </cell>
          <cell r="H36" t="str">
            <v>НЕТ</v>
          </cell>
          <cell r="I36" t="str">
            <v>ДА</v>
          </cell>
          <cell r="J36">
            <v>1</v>
          </cell>
          <cell r="K36">
            <v>2</v>
          </cell>
          <cell r="L36">
            <v>0.14500000000000002</v>
          </cell>
          <cell r="M36">
            <v>2</v>
          </cell>
          <cell r="Y36">
            <v>0</v>
          </cell>
          <cell r="BI36">
            <v>0.28999999999999998</v>
          </cell>
        </row>
        <row r="37">
          <cell r="E37" t="str">
            <v>Внешнее электроснабжение заявителей, Сланцевский район, Сланцевское ГП, д Большие Поля (без признака ОФЗ)</v>
          </cell>
          <cell r="F37" t="str">
            <v>ПД,РД</v>
          </cell>
          <cell r="G37" t="str">
            <v>ДА</v>
          </cell>
          <cell r="H37" t="str">
            <v>НЕТ</v>
          </cell>
          <cell r="I37" t="str">
            <v>ДА</v>
          </cell>
          <cell r="J37">
            <v>1</v>
          </cell>
          <cell r="K37">
            <v>1</v>
          </cell>
          <cell r="L37">
            <v>0.26500000000000001</v>
          </cell>
          <cell r="M37">
            <v>1</v>
          </cell>
          <cell r="Y37">
            <v>0</v>
          </cell>
          <cell r="BI37">
            <v>0.53</v>
          </cell>
        </row>
        <row r="38">
          <cell r="E38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(с признаком ОФЗ)</v>
          </cell>
          <cell r="F38" t="str">
            <v>ПД,РД</v>
          </cell>
          <cell r="G38" t="str">
            <v>НЕТ</v>
          </cell>
          <cell r="H38" t="str">
            <v>НЕТ</v>
          </cell>
          <cell r="I38" t="str">
            <v>ДА</v>
          </cell>
          <cell r="J38">
            <v>1</v>
          </cell>
          <cell r="K38">
            <v>1</v>
          </cell>
          <cell r="L38">
            <v>0.11</v>
          </cell>
          <cell r="M38">
            <v>1</v>
          </cell>
          <cell r="Y38">
            <v>0</v>
          </cell>
          <cell r="BI38">
            <v>0.22</v>
          </cell>
        </row>
        <row r="39">
          <cell r="E39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(без признака ОФЗ)</v>
          </cell>
          <cell r="F39" t="str">
            <v>ПД,РД</v>
          </cell>
          <cell r="G39" t="str">
            <v>ДА</v>
          </cell>
          <cell r="H39" t="str">
            <v>НЕТ</v>
          </cell>
          <cell r="I39" t="str">
            <v>ДА</v>
          </cell>
          <cell r="J39">
            <v>1</v>
          </cell>
          <cell r="K39">
            <v>1</v>
          </cell>
          <cell r="L39">
            <v>0.31</v>
          </cell>
          <cell r="M39">
            <v>1</v>
          </cell>
          <cell r="Y39">
            <v>0</v>
          </cell>
          <cell r="BI39">
            <v>0.62</v>
          </cell>
        </row>
        <row r="40">
          <cell r="E40" t="str">
            <v>Выполнение комплекса работ для осуществления технологического присоединения к электрическим сетям электроустановок заявителей:  Потапов С.Г. и другие Ленинградская область, Волосовский  р-н, Сабское СП, д. Извоз (без признака ОФЗ)</v>
          </cell>
          <cell r="F40" t="str">
            <v>ПД,РД</v>
          </cell>
          <cell r="G40" t="str">
            <v>ДА</v>
          </cell>
          <cell r="H40" t="str">
            <v>НЕТ</v>
          </cell>
          <cell r="I40" t="str">
            <v>ДА</v>
          </cell>
          <cell r="J40">
            <v>1</v>
          </cell>
          <cell r="K40">
            <v>1</v>
          </cell>
          <cell r="L40">
            <v>8.1000000000000003E-2</v>
          </cell>
          <cell r="M40">
            <v>1</v>
          </cell>
          <cell r="Y40">
            <v>0</v>
          </cell>
          <cell r="BI40">
            <v>0.16200000000000001</v>
          </cell>
        </row>
        <row r="41">
          <cell r="E41" t="str">
            <v>Внешнее электроснабжение заявителей, Волосовский район, Сабское СП, д Гостятино (с признаком ОФЗ)</v>
          </cell>
          <cell r="F41" t="str">
            <v>ПД,РД</v>
          </cell>
          <cell r="G41" t="str">
            <v>НЕТ</v>
          </cell>
          <cell r="H41" t="str">
            <v>НЕТ</v>
          </cell>
          <cell r="I41" t="str">
            <v>ДА</v>
          </cell>
          <cell r="J41">
            <v>1</v>
          </cell>
          <cell r="K41">
            <v>1</v>
          </cell>
          <cell r="L41">
            <v>0.04</v>
          </cell>
          <cell r="M41">
            <v>1</v>
          </cell>
          <cell r="Y41">
            <v>0</v>
          </cell>
          <cell r="BI41">
            <v>0.08</v>
          </cell>
        </row>
        <row r="42">
          <cell r="E42" t="str">
            <v>Внешнее электроснабжение заявителей, Сланцевский район, Загривское СП, д Скамья (с признаком ОФЗ)</v>
          </cell>
          <cell r="F42" t="str">
            <v>ПД,РД</v>
          </cell>
          <cell r="G42" t="str">
            <v>НЕТ</v>
          </cell>
          <cell r="H42" t="str">
            <v>НЕТ</v>
          </cell>
          <cell r="I42" t="str">
            <v>ДА</v>
          </cell>
          <cell r="J42">
            <v>1</v>
          </cell>
          <cell r="K42">
            <v>1</v>
          </cell>
          <cell r="L42">
            <v>0.04</v>
          </cell>
          <cell r="M42">
            <v>1</v>
          </cell>
          <cell r="Y42">
            <v>0</v>
          </cell>
          <cell r="BI42">
            <v>0.08</v>
          </cell>
        </row>
        <row r="43">
          <cell r="E43" t="str">
            <v>Внешнее электроснабжение заявителей, Сланцевский район, Старопольское СП, д. Рудница (без признака ОФЗ)</v>
          </cell>
          <cell r="F43" t="str">
            <v>ПД,РД</v>
          </cell>
          <cell r="G43" t="str">
            <v>ДА</v>
          </cell>
          <cell r="H43" t="str">
            <v>НЕТ</v>
          </cell>
          <cell r="I43" t="str">
            <v>ДА</v>
          </cell>
          <cell r="J43">
            <v>1</v>
          </cell>
          <cell r="K43">
            <v>1</v>
          </cell>
          <cell r="L43">
            <v>0.3</v>
          </cell>
          <cell r="M43">
            <v>1</v>
          </cell>
          <cell r="Y43">
            <v>0</v>
          </cell>
          <cell r="BI43">
            <v>0.6</v>
          </cell>
        </row>
        <row r="44">
          <cell r="E44" t="str">
            <v>Внешнее электроснабжение заявителей, Сланцевский район, Загривское СП, д. Втроя (без признака ОФЗ)</v>
          </cell>
          <cell r="F44" t="str">
            <v>ПД,РД</v>
          </cell>
          <cell r="G44" t="str">
            <v>ДА</v>
          </cell>
          <cell r="H44" t="str">
            <v>НЕТ</v>
          </cell>
          <cell r="I44" t="str">
            <v>ДА</v>
          </cell>
          <cell r="K44">
            <v>1</v>
          </cell>
          <cell r="L44">
            <v>0.79</v>
          </cell>
          <cell r="M44">
            <v>1</v>
          </cell>
          <cell r="S44" t="str">
            <v>ДА</v>
          </cell>
          <cell r="T44" t="str">
            <v>НЕТ</v>
          </cell>
          <cell r="U44" t="str">
            <v>ДА</v>
          </cell>
          <cell r="Y44">
            <v>1</v>
          </cell>
          <cell r="Z44">
            <v>0.01</v>
          </cell>
          <cell r="AA44">
            <v>1</v>
          </cell>
          <cell r="AG44">
            <v>1</v>
          </cell>
          <cell r="AH44">
            <v>1</v>
          </cell>
          <cell r="AI44">
            <v>1</v>
          </cell>
          <cell r="AJ44">
            <v>1</v>
          </cell>
          <cell r="AK44">
            <v>1</v>
          </cell>
          <cell r="AL44">
            <v>1</v>
          </cell>
          <cell r="AM44" t="str">
            <v>ДА</v>
          </cell>
          <cell r="AN44" t="str">
            <v>НЕТ</v>
          </cell>
          <cell r="AO44" t="str">
            <v>до 160</v>
          </cell>
          <cell r="BI44">
            <v>1.58</v>
          </cell>
        </row>
        <row r="45">
          <cell r="E45" t="str">
            <v>Внешнее электроснабжение заявителей, Волосовский район, Сабское СП, д Твердять (с признаком ОФЗ)</v>
          </cell>
          <cell r="F45" t="str">
            <v>ПД,РД</v>
          </cell>
          <cell r="G45" t="str">
            <v>НЕТ</v>
          </cell>
          <cell r="H45" t="str">
            <v>НЕТ</v>
          </cell>
          <cell r="I45" t="str">
            <v>ДА</v>
          </cell>
          <cell r="J45">
            <v>1</v>
          </cell>
          <cell r="K45">
            <v>1</v>
          </cell>
          <cell r="L45">
            <v>0.04</v>
          </cell>
          <cell r="M45">
            <v>1</v>
          </cell>
          <cell r="Y45">
            <v>0</v>
          </cell>
          <cell r="BI45">
            <v>0.08</v>
          </cell>
        </row>
        <row r="46">
          <cell r="E46" t="str">
            <v>Внешнее электроснабжение заявителей, Волосовский район, Сабское СП, д Твердять (без признака ОФЗ)</v>
          </cell>
          <cell r="F46" t="str">
            <v>ПД,РД</v>
          </cell>
          <cell r="G46" t="str">
            <v>ДА</v>
          </cell>
          <cell r="H46" t="str">
            <v>НЕТ</v>
          </cell>
          <cell r="I46" t="str">
            <v>ДА</v>
          </cell>
          <cell r="K46">
            <v>3</v>
          </cell>
          <cell r="L46">
            <v>0.93</v>
          </cell>
          <cell r="M46">
            <v>3</v>
          </cell>
          <cell r="S46" t="str">
            <v>ДА</v>
          </cell>
          <cell r="T46" t="str">
            <v>НЕТ</v>
          </cell>
          <cell r="U46" t="str">
            <v>ДА</v>
          </cell>
          <cell r="Y46">
            <v>1</v>
          </cell>
          <cell r="Z46">
            <v>0.01</v>
          </cell>
          <cell r="AA46">
            <v>1</v>
          </cell>
          <cell r="AG46">
            <v>1</v>
          </cell>
          <cell r="AH46">
            <v>1</v>
          </cell>
          <cell r="AI46">
            <v>1</v>
          </cell>
          <cell r="AJ46">
            <v>1</v>
          </cell>
          <cell r="AK46">
            <v>1</v>
          </cell>
          <cell r="AL46">
            <v>1</v>
          </cell>
          <cell r="AM46" t="str">
            <v>ДА</v>
          </cell>
          <cell r="AN46" t="str">
            <v>НЕТ</v>
          </cell>
          <cell r="AO46" t="str">
            <v>до 160</v>
          </cell>
          <cell r="BI46">
            <v>1.86</v>
          </cell>
        </row>
        <row r="47">
          <cell r="E47" t="str">
            <v>Внешнее электроснабжение заявителей, Волосовский район, Сабское СП, д Язвище (с признаком ОФЗ)</v>
          </cell>
          <cell r="F47" t="str">
            <v>ПД,РД</v>
          </cell>
          <cell r="G47" t="str">
            <v>НЕТ</v>
          </cell>
          <cell r="H47" t="str">
            <v>НЕТ</v>
          </cell>
          <cell r="I47" t="str">
            <v>ДА</v>
          </cell>
          <cell r="J47">
            <v>1</v>
          </cell>
          <cell r="K47">
            <v>1</v>
          </cell>
          <cell r="L47">
            <v>0.113</v>
          </cell>
          <cell r="M47">
            <v>1</v>
          </cell>
          <cell r="Y47">
            <v>0</v>
          </cell>
          <cell r="BI47">
            <v>0.22600000000000001</v>
          </cell>
        </row>
        <row r="48">
          <cell r="E48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(с признаком ОФЗ) </v>
          </cell>
          <cell r="F48" t="str">
            <v>ПД,РД</v>
          </cell>
          <cell r="G48" t="str">
            <v>НЕТ</v>
          </cell>
          <cell r="H48" t="str">
            <v>НЕТ</v>
          </cell>
          <cell r="I48" t="str">
            <v>ДА</v>
          </cell>
          <cell r="K48">
            <v>1</v>
          </cell>
          <cell r="L48">
            <v>0.48</v>
          </cell>
          <cell r="M48">
            <v>1</v>
          </cell>
          <cell r="S48" t="str">
            <v>НЕТ</v>
          </cell>
          <cell r="T48" t="str">
            <v>НЕТ</v>
          </cell>
          <cell r="U48" t="str">
            <v>ДА</v>
          </cell>
          <cell r="Y48">
            <v>1</v>
          </cell>
          <cell r="Z48">
            <v>8.5999999999999993E-2</v>
          </cell>
          <cell r="AA48">
            <v>1</v>
          </cell>
          <cell r="AG48">
            <v>1</v>
          </cell>
          <cell r="AH48">
            <v>1</v>
          </cell>
          <cell r="AI48">
            <v>1</v>
          </cell>
          <cell r="AJ48">
            <v>1</v>
          </cell>
          <cell r="AK48">
            <v>1</v>
          </cell>
          <cell r="AL48">
            <v>1</v>
          </cell>
          <cell r="AM48" t="str">
            <v>НЕТ</v>
          </cell>
          <cell r="AN48" t="str">
            <v>НЕТ</v>
          </cell>
          <cell r="AO48" t="str">
            <v>до 160</v>
          </cell>
          <cell r="BI48">
            <v>0.96</v>
          </cell>
        </row>
        <row r="49">
          <cell r="E49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(без признака ОФЗ) </v>
          </cell>
          <cell r="F49" t="str">
            <v>ПД,РД</v>
          </cell>
          <cell r="G49" t="str">
            <v>ДА</v>
          </cell>
          <cell r="H49" t="str">
            <v>НЕТ</v>
          </cell>
          <cell r="I49" t="str">
            <v>ДА</v>
          </cell>
          <cell r="J49">
            <v>1</v>
          </cell>
          <cell r="K49">
            <v>1</v>
          </cell>
          <cell r="L49">
            <v>0.108</v>
          </cell>
          <cell r="M49">
            <v>1</v>
          </cell>
          <cell r="Y49">
            <v>0</v>
          </cell>
          <cell r="BI49">
            <v>0.216</v>
          </cell>
        </row>
        <row r="50">
          <cell r="E50" t="str">
            <v>Внешнее электроснабжение заявителей, Волосовский район, Сабское СП, п Красный Маяк (без признака ОФЗ)</v>
          </cell>
          <cell r="F50" t="str">
            <v>ПД,РД</v>
          </cell>
          <cell r="G50" t="str">
            <v>ДА</v>
          </cell>
          <cell r="H50" t="str">
            <v>НЕТ</v>
          </cell>
          <cell r="I50" t="str">
            <v>ДА</v>
          </cell>
          <cell r="J50">
            <v>1</v>
          </cell>
          <cell r="K50">
            <v>1</v>
          </cell>
          <cell r="L50">
            <v>0.32400000000000001</v>
          </cell>
          <cell r="M50">
            <v>1</v>
          </cell>
          <cell r="Y50">
            <v>0</v>
          </cell>
          <cell r="BI50">
            <v>0.64800000000000002</v>
          </cell>
        </row>
        <row r="51">
          <cell r="E51" t="str">
            <v>Внешнее электроснабжение заявителей, Волосовский район, Сабское СП, д Редкино (с признаком ОФЗ)</v>
          </cell>
          <cell r="F51" t="str">
            <v>ПД,РД</v>
          </cell>
          <cell r="G51" t="str">
            <v>НЕТ</v>
          </cell>
          <cell r="H51" t="str">
            <v>НЕТ</v>
          </cell>
          <cell r="I51" t="str">
            <v>ДА</v>
          </cell>
          <cell r="J51">
            <v>1</v>
          </cell>
          <cell r="K51">
            <v>1</v>
          </cell>
          <cell r="L51">
            <v>0.06</v>
          </cell>
          <cell r="M51">
            <v>1</v>
          </cell>
          <cell r="Y51">
            <v>0</v>
          </cell>
          <cell r="BI51">
            <v>0.12</v>
          </cell>
        </row>
        <row r="52">
          <cell r="E52" t="str">
            <v>Внешнее электроснабжение заявителей, Волосовский район, Сабское СП, д Редкино (без признака ОФЗ)</v>
          </cell>
          <cell r="F52" t="str">
            <v>ПД,РД</v>
          </cell>
          <cell r="G52" t="str">
            <v>ДА</v>
          </cell>
          <cell r="H52" t="str">
            <v>НЕТ</v>
          </cell>
          <cell r="I52" t="str">
            <v>ДА</v>
          </cell>
          <cell r="J52">
            <v>1</v>
          </cell>
          <cell r="K52">
            <v>2</v>
          </cell>
          <cell r="L52">
            <v>1.425</v>
          </cell>
          <cell r="M52">
            <v>2</v>
          </cell>
          <cell r="Y52">
            <v>0</v>
          </cell>
          <cell r="BI52">
            <v>2.85</v>
          </cell>
        </row>
        <row r="53">
          <cell r="E53" t="str">
            <v>Внешнее электроснабжение заявителей, Волосовский район, Сабское СП, д. Устье (с признаком ОФЗ)</v>
          </cell>
          <cell r="F53" t="str">
            <v>ПД,РД</v>
          </cell>
          <cell r="G53" t="str">
            <v>НЕТ</v>
          </cell>
          <cell r="H53" t="str">
            <v>НЕТ</v>
          </cell>
          <cell r="I53" t="str">
            <v>ДА</v>
          </cell>
          <cell r="J53">
            <v>1</v>
          </cell>
          <cell r="K53">
            <v>1</v>
          </cell>
          <cell r="L53">
            <v>0.25900000000000001</v>
          </cell>
          <cell r="M53">
            <v>1</v>
          </cell>
          <cell r="Y53">
            <v>0</v>
          </cell>
          <cell r="BI53">
            <v>0.51800000000000002</v>
          </cell>
        </row>
        <row r="54">
          <cell r="E54" t="str">
            <v>Внешнее электроснабжение заявителей, Волосовский р-н, Курское СП, д. Сумск (без признака ОФЗ)</v>
          </cell>
          <cell r="F54" t="str">
            <v>ПД,РД</v>
          </cell>
          <cell r="G54" t="str">
            <v>ДА</v>
          </cell>
          <cell r="H54" t="str">
            <v>НЕТ</v>
          </cell>
          <cell r="I54" t="str">
            <v>ДА</v>
          </cell>
          <cell r="K54">
            <v>2</v>
          </cell>
          <cell r="L54">
            <v>0.72699999999999998</v>
          </cell>
          <cell r="M54">
            <v>2</v>
          </cell>
          <cell r="S54" t="str">
            <v>ДА</v>
          </cell>
          <cell r="T54" t="str">
            <v>НЕТ</v>
          </cell>
          <cell r="U54" t="str">
            <v>ДА</v>
          </cell>
          <cell r="Y54">
            <v>1</v>
          </cell>
          <cell r="Z54">
            <v>0.34399999999999997</v>
          </cell>
          <cell r="AA54">
            <v>1</v>
          </cell>
          <cell r="AG54">
            <v>1</v>
          </cell>
          <cell r="AH54">
            <v>1</v>
          </cell>
          <cell r="AI54">
            <v>1</v>
          </cell>
          <cell r="AJ54">
            <v>1</v>
          </cell>
          <cell r="AK54">
            <v>1</v>
          </cell>
          <cell r="AL54">
            <v>1</v>
          </cell>
          <cell r="AM54" t="str">
            <v>ДА</v>
          </cell>
          <cell r="AN54" t="str">
            <v>НЕТ</v>
          </cell>
          <cell r="AO54" t="str">
            <v>до 160</v>
          </cell>
          <cell r="BI54">
            <v>1.454</v>
          </cell>
        </row>
        <row r="55">
          <cell r="E55" t="str">
            <v>Внешнее электроснабжение заявителей, Волосовский р-н, Курское СП, д. Старые Красницы (с признаком ОФЗ)</v>
          </cell>
          <cell r="F55" t="str">
            <v>ПД,РД</v>
          </cell>
          <cell r="G55" t="str">
            <v>НЕТ</v>
          </cell>
          <cell r="H55" t="str">
            <v>НЕТ</v>
          </cell>
          <cell r="I55" t="str">
            <v>ДА</v>
          </cell>
          <cell r="J55">
            <v>1</v>
          </cell>
          <cell r="K55">
            <v>1</v>
          </cell>
          <cell r="L55">
            <v>5.8000000000000003E-2</v>
          </cell>
          <cell r="M55">
            <v>1</v>
          </cell>
          <cell r="Y55">
            <v>0</v>
          </cell>
          <cell r="BI55">
            <v>0.11600000000000001</v>
          </cell>
        </row>
        <row r="56">
          <cell r="E56" t="str">
            <v>Внешнее электроснабжение заявителей, Сланцевский район, Сланцевское ГП, д. Сижно (с признаком ОФЗ)</v>
          </cell>
          <cell r="F56" t="str">
            <v>ПД,РД</v>
          </cell>
          <cell r="G56" t="str">
            <v>НЕТ</v>
          </cell>
          <cell r="H56" t="str">
            <v>НЕТ</v>
          </cell>
          <cell r="I56" t="str">
            <v>ДА</v>
          </cell>
          <cell r="K56">
            <v>1</v>
          </cell>
          <cell r="L56">
            <v>0.38</v>
          </cell>
          <cell r="M56">
            <v>1</v>
          </cell>
          <cell r="S56" t="str">
            <v>НЕТ</v>
          </cell>
          <cell r="T56" t="str">
            <v>НЕТ</v>
          </cell>
          <cell r="U56" t="str">
            <v>ДА</v>
          </cell>
          <cell r="Y56">
            <v>1</v>
          </cell>
          <cell r="Z56">
            <v>1.4999999999999999E-2</v>
          </cell>
          <cell r="AA56">
            <v>1</v>
          </cell>
          <cell r="AZ56">
            <v>1</v>
          </cell>
          <cell r="BA56">
            <v>1</v>
          </cell>
          <cell r="BB56">
            <v>1</v>
          </cell>
          <cell r="BC56">
            <v>1</v>
          </cell>
          <cell r="BD56">
            <v>1</v>
          </cell>
          <cell r="BE56">
            <v>1</v>
          </cell>
          <cell r="BF56" t="str">
            <v>НЕТ</v>
          </cell>
          <cell r="BG56" t="str">
            <v>НЕТ</v>
          </cell>
          <cell r="BH56" t="str">
            <v>до 160</v>
          </cell>
          <cell r="BI56">
            <v>0.76</v>
          </cell>
        </row>
        <row r="57">
          <cell r="E57" t="str">
            <v>Внешнее электроснабжение заявителей, Волосовский район, Курское СП, п Лелино (с признаком ОФЗ)</v>
          </cell>
          <cell r="F57" t="str">
            <v>ПД,РД</v>
          </cell>
          <cell r="G57" t="str">
            <v>НЕТ</v>
          </cell>
          <cell r="H57" t="str">
            <v>НЕТ</v>
          </cell>
          <cell r="I57" t="str">
            <v>ДА</v>
          </cell>
          <cell r="J57">
            <v>1</v>
          </cell>
          <cell r="K57">
            <v>1</v>
          </cell>
          <cell r="L57">
            <v>0.50600000000000001</v>
          </cell>
          <cell r="M57">
            <v>1</v>
          </cell>
          <cell r="Y57">
            <v>0</v>
          </cell>
          <cell r="BI57">
            <v>1.012</v>
          </cell>
        </row>
        <row r="58">
          <cell r="E58" t="str">
            <v>Внешнее электроснабжение заявителей, Волосовский р-н, Курское СП, д Курск (с признаком ОФЗ)</v>
          </cell>
          <cell r="F58" t="str">
            <v>ПД,РД</v>
          </cell>
          <cell r="G58" t="str">
            <v>НЕТ</v>
          </cell>
          <cell r="H58" t="str">
            <v>НЕТ</v>
          </cell>
          <cell r="I58" t="str">
            <v>ДА</v>
          </cell>
          <cell r="K58">
            <v>1</v>
          </cell>
          <cell r="L58">
            <v>0.30499999999999999</v>
          </cell>
          <cell r="M58">
            <v>1</v>
          </cell>
          <cell r="S58" t="str">
            <v>НЕТ</v>
          </cell>
          <cell r="T58" t="str">
            <v>НЕТ</v>
          </cell>
          <cell r="U58" t="str">
            <v>НЕТ</v>
          </cell>
          <cell r="Y58">
            <v>1</v>
          </cell>
          <cell r="Z58">
            <v>0.08</v>
          </cell>
          <cell r="AA58">
            <v>1</v>
          </cell>
          <cell r="AZ58">
            <v>1</v>
          </cell>
          <cell r="BA58">
            <v>1</v>
          </cell>
          <cell r="BB58">
            <v>1</v>
          </cell>
          <cell r="BC58">
            <v>1</v>
          </cell>
          <cell r="BD58">
            <v>1</v>
          </cell>
          <cell r="BE58">
            <v>1</v>
          </cell>
          <cell r="BF58" t="str">
            <v>НЕТ</v>
          </cell>
          <cell r="BG58" t="str">
            <v>НЕТ</v>
          </cell>
          <cell r="BH58" t="str">
            <v>до 160</v>
          </cell>
          <cell r="BI58">
            <v>0.61</v>
          </cell>
        </row>
        <row r="59">
          <cell r="E59" t="str">
            <v>Внешнее электроснабжение заявителей, Волосовский р-н, Курское СП, д. Красный Луч (без признака ОФЗ)</v>
          </cell>
          <cell r="F59" t="str">
            <v>ПД,РД</v>
          </cell>
          <cell r="G59" t="str">
            <v>ДА</v>
          </cell>
          <cell r="H59" t="str">
            <v>НЕТ</v>
          </cell>
          <cell r="I59" t="str">
            <v>ДА</v>
          </cell>
          <cell r="J59">
            <v>1</v>
          </cell>
          <cell r="K59">
            <v>2</v>
          </cell>
          <cell r="L59">
            <v>0.54499999999999993</v>
          </cell>
          <cell r="M59">
            <v>2</v>
          </cell>
          <cell r="Y59">
            <v>0</v>
          </cell>
          <cell r="BI59">
            <v>1.0900000000000001</v>
          </cell>
        </row>
        <row r="60">
          <cell r="E60" t="str">
            <v>Внешнее электроснабжение заявителей, Сланцевский район, Гостицкое сельское поселение, д. Гостицы (с признаком ОФЗ)</v>
          </cell>
          <cell r="F60" t="str">
            <v>ПД,РД</v>
          </cell>
          <cell r="G60" t="str">
            <v>НЕТ</v>
          </cell>
          <cell r="H60" t="str">
            <v>НЕТ</v>
          </cell>
          <cell r="I60" t="str">
            <v>ДА</v>
          </cell>
          <cell r="J60">
            <v>1</v>
          </cell>
          <cell r="K60">
            <v>1</v>
          </cell>
          <cell r="L60">
            <v>2.5000000000000001E-2</v>
          </cell>
          <cell r="M60">
            <v>1</v>
          </cell>
          <cell r="Y60">
            <v>0</v>
          </cell>
          <cell r="BI60">
            <v>0.05</v>
          </cell>
        </row>
        <row r="61">
          <cell r="E61" t="str">
            <v>Внешнее электроснабжение Заявителей, Волосовский р-н, Курское СП, д Волпи (без признака ОФЗ)</v>
          </cell>
          <cell r="F61" t="str">
            <v>ПД,РД</v>
          </cell>
          <cell r="G61" t="str">
            <v>ДА</v>
          </cell>
          <cell r="H61" t="str">
            <v>НЕТ</v>
          </cell>
          <cell r="I61" t="str">
            <v>ДА</v>
          </cell>
          <cell r="J61">
            <v>1</v>
          </cell>
          <cell r="K61">
            <v>1</v>
          </cell>
          <cell r="L61">
            <v>7.0000000000000007E-2</v>
          </cell>
          <cell r="M61">
            <v>1</v>
          </cell>
          <cell r="Y61">
            <v>0</v>
          </cell>
          <cell r="BI61">
            <v>0.14000000000000001</v>
          </cell>
        </row>
        <row r="62">
          <cell r="E62" t="str">
            <v>Выполнение комплекса работ для осуществления технологического присоединения к электрическим сетям электроустановок заявителей:  Андреева Л.П. и т.д. по адресу:  Ленинградская область, Волосовский  р-н, Курское СП, н.п. д. Остроговицы (без признака ОФЗ)</v>
          </cell>
          <cell r="F62" t="str">
            <v>ПД,РД</v>
          </cell>
          <cell r="G62" t="str">
            <v>ДА</v>
          </cell>
          <cell r="H62" t="str">
            <v>НЕТ</v>
          </cell>
          <cell r="I62" t="str">
            <v>ДА</v>
          </cell>
          <cell r="J62">
            <v>1</v>
          </cell>
          <cell r="K62">
            <v>2</v>
          </cell>
          <cell r="L62">
            <v>0.11000000000000001</v>
          </cell>
          <cell r="M62">
            <v>2</v>
          </cell>
          <cell r="Y62">
            <v>0</v>
          </cell>
          <cell r="BI62">
            <v>0.22</v>
          </cell>
        </row>
        <row r="63">
          <cell r="E63" t="str">
            <v>Внешнее электроснабжение заявителей, Волосовский р-н, Курское СП, д. Шадырицы (без признака ОФЗ)</v>
          </cell>
          <cell r="F63" t="str">
            <v>ПД,РД</v>
          </cell>
          <cell r="G63" t="str">
            <v>ДА</v>
          </cell>
          <cell r="H63" t="str">
            <v>НЕТ</v>
          </cell>
          <cell r="I63" t="str">
            <v>ДА</v>
          </cell>
          <cell r="J63">
            <v>1</v>
          </cell>
          <cell r="K63">
            <v>2</v>
          </cell>
          <cell r="L63">
            <v>0.77700000000000002</v>
          </cell>
          <cell r="M63">
            <v>2</v>
          </cell>
          <cell r="Y63">
            <v>0</v>
          </cell>
          <cell r="BI63">
            <v>1.554</v>
          </cell>
        </row>
        <row r="64">
          <cell r="E64" t="str">
            <v>Внешнее электроснабжение заявителей, Волосовский р-н, Зимитицкое СП, д Ильеши (без признака ОФЗ)</v>
          </cell>
          <cell r="F64" t="str">
            <v>ПД,РД</v>
          </cell>
          <cell r="G64" t="str">
            <v>ДА</v>
          </cell>
          <cell r="H64" t="str">
            <v>НЕТ</v>
          </cell>
          <cell r="I64" t="str">
            <v>ДА</v>
          </cell>
          <cell r="J64">
            <v>1</v>
          </cell>
          <cell r="K64">
            <v>1</v>
          </cell>
          <cell r="L64">
            <v>0.32200000000000001</v>
          </cell>
          <cell r="M64">
            <v>1</v>
          </cell>
          <cell r="Y64">
            <v>0</v>
          </cell>
          <cell r="BI64">
            <v>0.64400000000000002</v>
          </cell>
        </row>
        <row r="65">
          <cell r="E65" t="str">
            <v>Внешнее электроснабжение Заявителей, Волосовский р-н, Курское СП, д. Малая Александровка (с признаком ОФЗ)</v>
          </cell>
          <cell r="F65" t="str">
            <v>ПД,РД</v>
          </cell>
          <cell r="G65" t="str">
            <v>НЕТ</v>
          </cell>
          <cell r="H65" t="str">
            <v>НЕТ</v>
          </cell>
          <cell r="I65" t="str">
            <v>ДА</v>
          </cell>
          <cell r="J65">
            <v>1</v>
          </cell>
          <cell r="K65">
            <v>1</v>
          </cell>
          <cell r="L65">
            <v>9.1999999999999998E-2</v>
          </cell>
          <cell r="M65">
            <v>1</v>
          </cell>
          <cell r="Y65">
            <v>0</v>
          </cell>
          <cell r="BI65">
            <v>0.184</v>
          </cell>
        </row>
        <row r="66">
          <cell r="E66" t="str">
            <v>Внешнее электроснабжение Заявителей, Волосовский р-н, Курское СП, д. Малая Александровка (без признака ОФЗ)</v>
          </cell>
          <cell r="F66" t="str">
            <v>ПД,РД</v>
          </cell>
          <cell r="G66" t="str">
            <v>ДА</v>
          </cell>
          <cell r="H66" t="str">
            <v>НЕТ</v>
          </cell>
          <cell r="I66" t="str">
            <v>ДА</v>
          </cell>
          <cell r="K66">
            <v>1</v>
          </cell>
          <cell r="L66">
            <v>0.27500000000000002</v>
          </cell>
          <cell r="M66">
            <v>1</v>
          </cell>
          <cell r="S66" t="str">
            <v>ДА</v>
          </cell>
          <cell r="T66" t="str">
            <v>НЕТ</v>
          </cell>
          <cell r="U66" t="str">
            <v>ДА</v>
          </cell>
          <cell r="Y66">
            <v>1</v>
          </cell>
          <cell r="Z66">
            <v>3.3000000000000002E-2</v>
          </cell>
          <cell r="AA66">
            <v>1</v>
          </cell>
          <cell r="AG66">
            <v>1</v>
          </cell>
          <cell r="AH66">
            <v>1</v>
          </cell>
          <cell r="AI66">
            <v>1</v>
          </cell>
          <cell r="AJ66">
            <v>1</v>
          </cell>
          <cell r="AK66">
            <v>1</v>
          </cell>
          <cell r="AL66">
            <v>1</v>
          </cell>
          <cell r="AM66" t="str">
            <v>ДА</v>
          </cell>
          <cell r="AN66" t="str">
            <v>НЕТ</v>
          </cell>
          <cell r="AO66" t="str">
            <v>до 160</v>
          </cell>
          <cell r="BI66">
            <v>0.55000000000000004</v>
          </cell>
        </row>
        <row r="67">
          <cell r="E67" t="str">
            <v>Внешнее электроснабжение заявителей, Волосовский район, Зимитицкое СП, д. Корчаны  (с признаком ОФЗ)</v>
          </cell>
          <cell r="F67" t="str">
            <v>ПД,РД</v>
          </cell>
          <cell r="G67" t="str">
            <v>НЕТ</v>
          </cell>
          <cell r="H67" t="str">
            <v>НЕТ</v>
          </cell>
          <cell r="I67" t="str">
            <v>ДА</v>
          </cell>
          <cell r="J67">
            <v>1</v>
          </cell>
          <cell r="K67">
            <v>1</v>
          </cell>
          <cell r="L67">
            <v>4.8000000000000001E-2</v>
          </cell>
          <cell r="M67">
            <v>1</v>
          </cell>
          <cell r="Y67">
            <v>0</v>
          </cell>
          <cell r="BI67">
            <v>9.6000000000000002E-2</v>
          </cell>
        </row>
        <row r="68">
          <cell r="E68" t="str">
            <v>Внешнее электроснабжение заявителей, Волосовский район, Зимитицкое СП, д. Корчаны  (без признака ОФЗ)</v>
          </cell>
          <cell r="F68" t="str">
            <v>ПД,РД</v>
          </cell>
          <cell r="G68" t="str">
            <v>ДА</v>
          </cell>
          <cell r="H68" t="str">
            <v>НЕТ</v>
          </cell>
          <cell r="I68" t="str">
            <v>ДА</v>
          </cell>
          <cell r="J68">
            <v>1</v>
          </cell>
          <cell r="K68">
            <v>1</v>
          </cell>
          <cell r="L68">
            <v>0.245</v>
          </cell>
          <cell r="M68">
            <v>1</v>
          </cell>
          <cell r="Y68">
            <v>0</v>
          </cell>
          <cell r="BI68">
            <v>0.49</v>
          </cell>
        </row>
        <row r="69">
          <cell r="E69" t="str">
            <v>Внешнее электроснабжение заявителей, Волосовский район, Сабское СП, д. Большой Сабск (с признаком ОФЗ)</v>
          </cell>
          <cell r="F69" t="str">
            <v>ПД,РД</v>
          </cell>
          <cell r="G69" t="str">
            <v>НЕТ</v>
          </cell>
          <cell r="H69" t="str">
            <v>НЕТ</v>
          </cell>
          <cell r="I69" t="str">
            <v>ДА</v>
          </cell>
          <cell r="J69">
            <v>1</v>
          </cell>
          <cell r="K69">
            <v>3</v>
          </cell>
          <cell r="L69">
            <v>0.32800000000000001</v>
          </cell>
          <cell r="M69">
            <v>3</v>
          </cell>
          <cell r="Y69">
            <v>0</v>
          </cell>
          <cell r="BI69">
            <v>0.65600000000000003</v>
          </cell>
        </row>
        <row r="70">
          <cell r="E70" t="str">
            <v>Внешнее электроснабжение заявителей, Волосовский район, Сабское СП, д. Большой Сабск (без признака ОФЗ)</v>
          </cell>
          <cell r="F70" t="str">
            <v>ПД,РД</v>
          </cell>
          <cell r="G70" t="str">
            <v>ДА</v>
          </cell>
          <cell r="H70" t="str">
            <v>НЕТ</v>
          </cell>
          <cell r="I70" t="str">
            <v>ДА</v>
          </cell>
          <cell r="J70">
            <v>1</v>
          </cell>
          <cell r="K70">
            <v>1</v>
          </cell>
          <cell r="L70">
            <v>0.39</v>
          </cell>
          <cell r="M70">
            <v>1</v>
          </cell>
          <cell r="Y70">
            <v>0</v>
          </cell>
          <cell r="BI70">
            <v>0.78</v>
          </cell>
        </row>
        <row r="71">
          <cell r="E71" t="str">
            <v>Внешнее электроснабжение заявителей,  Волосовский р-н.,Сабское СП, д.Малый Сабск (с признаком ОФЗ)</v>
          </cell>
          <cell r="F71" t="str">
            <v>ПД,РД</v>
          </cell>
          <cell r="G71" t="str">
            <v>НЕТ</v>
          </cell>
          <cell r="H71" t="str">
            <v>НЕТ</v>
          </cell>
          <cell r="I71" t="str">
            <v>НЕТ</v>
          </cell>
          <cell r="J71">
            <v>1</v>
          </cell>
          <cell r="K71">
            <v>1</v>
          </cell>
          <cell r="L71">
            <v>0.28999999999999998</v>
          </cell>
          <cell r="M71">
            <v>1</v>
          </cell>
          <cell r="Y71">
            <v>0</v>
          </cell>
          <cell r="BI71">
            <v>0.57999999999999996</v>
          </cell>
        </row>
        <row r="72">
          <cell r="E72" t="str">
            <v>Внешнее электроснабжение заявителей,  Волосовский р-н.,Сабское СП, д.Малый Сабск (без признака ОФЗ)</v>
          </cell>
          <cell r="F72" t="str">
            <v>ПД,РД</v>
          </cell>
          <cell r="G72" t="str">
            <v>ДА</v>
          </cell>
          <cell r="H72" t="str">
            <v>НЕТ</v>
          </cell>
          <cell r="I72" t="str">
            <v>ДА</v>
          </cell>
          <cell r="J72">
            <v>1</v>
          </cell>
          <cell r="K72">
            <v>1</v>
          </cell>
          <cell r="O72">
            <v>1.37</v>
          </cell>
          <cell r="P72">
            <v>1</v>
          </cell>
          <cell r="Y72">
            <v>0</v>
          </cell>
          <cell r="BI72">
            <v>2.74</v>
          </cell>
        </row>
        <row r="73">
          <cell r="E73" t="str">
            <v>Внешнее электроснабжение заявителей, Волосовский район, Курское СП, д. Сырковицы (с признаком ОФЗ)</v>
          </cell>
          <cell r="F73" t="str">
            <v>ПД,РД</v>
          </cell>
          <cell r="G73" t="str">
            <v>НЕТ</v>
          </cell>
          <cell r="H73" t="str">
            <v>НЕТ</v>
          </cell>
          <cell r="I73" t="str">
            <v>ДА</v>
          </cell>
          <cell r="J73">
            <v>1</v>
          </cell>
          <cell r="K73">
            <v>1</v>
          </cell>
          <cell r="L73">
            <v>0.4</v>
          </cell>
          <cell r="M73">
            <v>1</v>
          </cell>
          <cell r="Y73">
            <v>0</v>
          </cell>
          <cell r="BI73">
            <v>0.8</v>
          </cell>
        </row>
        <row r="74">
          <cell r="E74" t="str">
            <v>Внешнее электроснабжение заявителей, Волосовский район, Курское СП, д. Сырковицы (без признака ОФЗ)</v>
          </cell>
          <cell r="F74" t="str">
            <v>ПД,РД</v>
          </cell>
          <cell r="G74" t="str">
            <v>ДА</v>
          </cell>
          <cell r="H74" t="str">
            <v>НЕТ</v>
          </cell>
          <cell r="I74" t="str">
            <v>ДА</v>
          </cell>
          <cell r="K74">
            <v>2</v>
          </cell>
          <cell r="L74">
            <v>0.91500000000000004</v>
          </cell>
          <cell r="M74">
            <v>2</v>
          </cell>
          <cell r="N74">
            <v>2</v>
          </cell>
          <cell r="S74" t="str">
            <v>ДА</v>
          </cell>
          <cell r="T74" t="str">
            <v>НЕТ</v>
          </cell>
          <cell r="U74" t="str">
            <v>ДА</v>
          </cell>
          <cell r="Y74">
            <v>1</v>
          </cell>
          <cell r="Z74">
            <v>0.01</v>
          </cell>
          <cell r="AA74">
            <v>1</v>
          </cell>
          <cell r="AG74">
            <v>1</v>
          </cell>
          <cell r="AH74">
            <v>1</v>
          </cell>
          <cell r="AI74">
            <v>1</v>
          </cell>
          <cell r="AJ74">
            <v>1</v>
          </cell>
          <cell r="AK74">
            <v>1</v>
          </cell>
          <cell r="AL74">
            <v>1</v>
          </cell>
          <cell r="AM74" t="str">
            <v>НЕТ</v>
          </cell>
          <cell r="AN74" t="str">
            <v>НЕТ</v>
          </cell>
          <cell r="AO74" t="str">
            <v>до 160</v>
          </cell>
          <cell r="BI74">
            <v>1.83</v>
          </cell>
        </row>
        <row r="75">
          <cell r="E75" t="str">
            <v>Внешнее электроснабжение заявителей, Волосовский район, Каложицкое СП, п.Каложицы (с признаком ОФЗ)</v>
          </cell>
          <cell r="F75" t="str">
            <v>ПД,РД</v>
          </cell>
          <cell r="G75" t="str">
            <v>НЕТ</v>
          </cell>
          <cell r="H75" t="str">
            <v>НЕТ</v>
          </cell>
          <cell r="I75" t="str">
            <v>ДА</v>
          </cell>
          <cell r="K75">
            <v>8</v>
          </cell>
          <cell r="L75">
            <v>1.7569999999999999</v>
          </cell>
          <cell r="M75">
            <v>8</v>
          </cell>
          <cell r="S75" t="str">
            <v>НЕТ</v>
          </cell>
          <cell r="T75" t="str">
            <v>НЕТ</v>
          </cell>
          <cell r="U75" t="str">
            <v>ДА</v>
          </cell>
          <cell r="Y75">
            <v>1</v>
          </cell>
          <cell r="Z75">
            <v>0.02</v>
          </cell>
          <cell r="AA75">
            <v>1</v>
          </cell>
          <cell r="AG75">
            <v>1</v>
          </cell>
          <cell r="AH75">
            <v>1</v>
          </cell>
          <cell r="AI75">
            <v>1</v>
          </cell>
          <cell r="AJ75">
            <v>1</v>
          </cell>
          <cell r="AK75">
            <v>1</v>
          </cell>
          <cell r="AL75">
            <v>1</v>
          </cell>
          <cell r="AM75" t="str">
            <v>НЕТ</v>
          </cell>
          <cell r="AN75" t="str">
            <v>НЕТ</v>
          </cell>
          <cell r="AO75" t="str">
            <v>выше 160</v>
          </cell>
          <cell r="AZ75">
            <v>1</v>
          </cell>
          <cell r="BD75">
            <v>1</v>
          </cell>
          <cell r="BE75">
            <v>1</v>
          </cell>
          <cell r="BF75" t="str">
            <v>НЕТ</v>
          </cell>
          <cell r="BG75" t="str">
            <v>НЕТ</v>
          </cell>
          <cell r="BH75" t="str">
            <v>до 160</v>
          </cell>
          <cell r="BI75">
            <v>3.5139999999999998</v>
          </cell>
        </row>
        <row r="76">
          <cell r="E76" t="str">
            <v>Внешнее электроснабжение заявителей, Волосовский район, Каложицкое СП, п.Каложицы (без признака ОФЗ)</v>
          </cell>
          <cell r="F76" t="str">
            <v>ПД,РД</v>
          </cell>
          <cell r="G76" t="str">
            <v>ДА</v>
          </cell>
          <cell r="H76" t="str">
            <v>НЕТ</v>
          </cell>
          <cell r="I76" t="str">
            <v>ДА</v>
          </cell>
          <cell r="K76">
            <v>9</v>
          </cell>
          <cell r="L76">
            <v>1.554</v>
          </cell>
          <cell r="M76">
            <v>9</v>
          </cell>
          <cell r="Y76">
            <v>0</v>
          </cell>
          <cell r="BI76">
            <v>3.1080000000000001</v>
          </cell>
        </row>
        <row r="77">
          <cell r="E77" t="str">
            <v>Внешнее электроснабжение заявителей, Волосовский район, Каложицкое СП, д. Ущевицы (с признаком ОФЗ)</v>
          </cell>
          <cell r="F77" t="str">
            <v>ПД,РД</v>
          </cell>
          <cell r="G77" t="str">
            <v>НЕТ</v>
          </cell>
          <cell r="H77" t="str">
            <v>НЕТ</v>
          </cell>
          <cell r="I77" t="str">
            <v>ДА</v>
          </cell>
          <cell r="K77">
            <v>2</v>
          </cell>
          <cell r="L77">
            <v>0.255</v>
          </cell>
          <cell r="M77">
            <v>2</v>
          </cell>
          <cell r="S77" t="str">
            <v>НЕТ</v>
          </cell>
          <cell r="T77" t="str">
            <v>НЕТ</v>
          </cell>
          <cell r="U77" t="str">
            <v>ДА</v>
          </cell>
          <cell r="Y77">
            <v>1</v>
          </cell>
          <cell r="Z77">
            <v>0.08</v>
          </cell>
          <cell r="AA77">
            <v>1</v>
          </cell>
          <cell r="AZ77">
            <v>1</v>
          </cell>
          <cell r="BA77">
            <v>1</v>
          </cell>
          <cell r="BB77">
            <v>1</v>
          </cell>
          <cell r="BC77">
            <v>1</v>
          </cell>
          <cell r="BD77">
            <v>1</v>
          </cell>
          <cell r="BE77">
            <v>1</v>
          </cell>
          <cell r="BF77" t="str">
            <v>НЕТ</v>
          </cell>
          <cell r="BG77" t="str">
            <v>НЕТ</v>
          </cell>
          <cell r="BH77" t="str">
            <v>до 160</v>
          </cell>
          <cell r="BI77">
            <v>0.51</v>
          </cell>
        </row>
        <row r="78">
          <cell r="E78" t="str">
            <v>Внешнее электроснабжение заявителей, Волосовский район, Каложицкое СП, д. Ущевицы (без признака ОФЗ)</v>
          </cell>
          <cell r="F78" t="str">
            <v>ПД,РД</v>
          </cell>
          <cell r="G78" t="str">
            <v>ДА</v>
          </cell>
          <cell r="H78" t="str">
            <v>НЕТ</v>
          </cell>
          <cell r="I78" t="str">
            <v>ДА</v>
          </cell>
          <cell r="J78">
            <v>1</v>
          </cell>
          <cell r="K78">
            <v>3</v>
          </cell>
          <cell r="L78">
            <v>0.85000000000000009</v>
          </cell>
          <cell r="M78">
            <v>3</v>
          </cell>
          <cell r="Y78">
            <v>0</v>
          </cell>
          <cell r="BI78">
            <v>1.7</v>
          </cell>
        </row>
        <row r="79">
          <cell r="E79" t="str">
            <v>Внешнее электроснабжение заявителей, Кингисеппский р-н, Каложицкое СП, д. Хотыницы (с признаком ОФЗ)</v>
          </cell>
          <cell r="F79" t="str">
            <v>ПД,РД</v>
          </cell>
          <cell r="G79" t="str">
            <v>НЕТ</v>
          </cell>
          <cell r="H79" t="str">
            <v>НЕТ</v>
          </cell>
          <cell r="I79" t="str">
            <v>ДА</v>
          </cell>
          <cell r="J79">
            <v>1</v>
          </cell>
          <cell r="K79">
            <v>1</v>
          </cell>
          <cell r="L79">
            <v>0.16</v>
          </cell>
          <cell r="M79">
            <v>1</v>
          </cell>
          <cell r="Y79">
            <v>0</v>
          </cell>
          <cell r="BI79">
            <v>0.32</v>
          </cell>
        </row>
        <row r="80">
          <cell r="E80" t="str">
            <v>Внешнее электроснабжение заявителей, Кингисеппский р-н, Каложицкое СП, д. Хотыницы (без признака ОФЗ)</v>
          </cell>
          <cell r="F80" t="str">
            <v>ПД,РД</v>
          </cell>
          <cell r="G80" t="str">
            <v>ДА</v>
          </cell>
          <cell r="H80" t="str">
            <v>НЕТ</v>
          </cell>
          <cell r="I80" t="str">
            <v>ДА</v>
          </cell>
          <cell r="J80">
            <v>1</v>
          </cell>
          <cell r="K80">
            <v>1</v>
          </cell>
          <cell r="L80">
            <v>0.623</v>
          </cell>
          <cell r="M80">
            <v>1</v>
          </cell>
          <cell r="Y80">
            <v>0</v>
          </cell>
          <cell r="BI80">
            <v>1.246</v>
          </cell>
        </row>
        <row r="81">
          <cell r="E81" t="str">
            <v>Внешнее электроснабжение Заявителей, Кингисеппский р-н, Каложицкого СП, д. Хревицы (с признаком ОФЗ)</v>
          </cell>
          <cell r="F81" t="str">
            <v>ПД,РД</v>
          </cell>
          <cell r="G81" t="str">
            <v>НЕТ</v>
          </cell>
          <cell r="H81" t="str">
            <v>НЕТ</v>
          </cell>
          <cell r="I81" t="str">
            <v>ДА</v>
          </cell>
          <cell r="J81">
            <v>1</v>
          </cell>
          <cell r="K81">
            <v>1</v>
          </cell>
          <cell r="L81">
            <v>4.8000000000000001E-2</v>
          </cell>
          <cell r="M81">
            <v>1</v>
          </cell>
          <cell r="Y81">
            <v>0</v>
          </cell>
          <cell r="BI81">
            <v>9.1999999999999998E-2</v>
          </cell>
        </row>
        <row r="82">
          <cell r="E82" t="str">
            <v>Внешнее электроснабжение Заявителей, Кингисеппский р-н, Каложицкого СП, д. Хревицы (без признака ОФЗ)</v>
          </cell>
          <cell r="F82" t="str">
            <v>ПД,РД</v>
          </cell>
          <cell r="G82" t="str">
            <v>ДА</v>
          </cell>
          <cell r="H82" t="str">
            <v>НЕТ</v>
          </cell>
          <cell r="I82" t="str">
            <v>ДА</v>
          </cell>
          <cell r="J82">
            <v>1</v>
          </cell>
          <cell r="K82">
            <v>1</v>
          </cell>
          <cell r="L82">
            <v>2.5999999999999999E-2</v>
          </cell>
          <cell r="M82">
            <v>1</v>
          </cell>
          <cell r="Y82">
            <v>0</v>
          </cell>
          <cell r="BI82">
            <v>5.1999999999999998E-2</v>
          </cell>
        </row>
        <row r="83">
          <cell r="E83" t="str">
            <v>Внешнее электроснабжение заявителей, Кингисеппский р-н, Котельское СП, д Нарядово (с признаком ОФЗ)</v>
          </cell>
          <cell r="F83" t="str">
            <v>ПД,РД</v>
          </cell>
          <cell r="G83" t="str">
            <v>НЕТ</v>
          </cell>
          <cell r="H83" t="str">
            <v>НЕТ</v>
          </cell>
          <cell r="I83" t="str">
            <v>ДА</v>
          </cell>
          <cell r="J83">
            <v>1</v>
          </cell>
          <cell r="K83">
            <v>1</v>
          </cell>
          <cell r="L83">
            <v>0.33</v>
          </cell>
          <cell r="M83">
            <v>1</v>
          </cell>
          <cell r="Y83">
            <v>0</v>
          </cell>
          <cell r="BI83">
            <v>0.66</v>
          </cell>
        </row>
        <row r="84">
          <cell r="E84" t="str">
            <v>Внешнее электроснабжение заявителей, Кингисеппский р-н, Котельское СП, д Нарядово (без признака ОФЗ)</v>
          </cell>
          <cell r="F84" t="str">
            <v>ПД,РД</v>
          </cell>
          <cell r="G84" t="str">
            <v>ДА</v>
          </cell>
          <cell r="H84" t="str">
            <v>НЕТ</v>
          </cell>
          <cell r="I84" t="str">
            <v>ДА</v>
          </cell>
          <cell r="K84">
            <v>1</v>
          </cell>
          <cell r="L84">
            <v>0.74399999999999999</v>
          </cell>
          <cell r="M84">
            <v>1</v>
          </cell>
          <cell r="S84" t="str">
            <v>ДА</v>
          </cell>
          <cell r="T84" t="str">
            <v>НЕТ</v>
          </cell>
          <cell r="U84" t="str">
            <v>ДА</v>
          </cell>
          <cell r="Y84">
            <v>1</v>
          </cell>
          <cell r="Z84">
            <v>7.4999999999999997E-2</v>
          </cell>
          <cell r="AA84">
            <v>1</v>
          </cell>
          <cell r="AP84">
            <v>1</v>
          </cell>
          <cell r="AQ84">
            <v>1</v>
          </cell>
          <cell r="AR84">
            <v>1</v>
          </cell>
          <cell r="AS84">
            <v>1</v>
          </cell>
          <cell r="AT84">
            <v>1</v>
          </cell>
          <cell r="AU84">
            <v>1</v>
          </cell>
          <cell r="AV84" t="str">
            <v>НЕТ</v>
          </cell>
          <cell r="AW84" t="str">
            <v>НЕТ</v>
          </cell>
          <cell r="AX84">
            <v>100</v>
          </cell>
          <cell r="AY84">
            <v>1</v>
          </cell>
          <cell r="BI84">
            <v>1.488</v>
          </cell>
        </row>
        <row r="85">
          <cell r="E85" t="str">
            <v>Внешнее электроснабжение заявителей, Волосовский район, Сабское СП, д. Волна (с признаком ОФЗ)</v>
          </cell>
          <cell r="F85" t="str">
            <v>ПД,РД</v>
          </cell>
          <cell r="G85" t="str">
            <v>НЕТ</v>
          </cell>
          <cell r="H85" t="str">
            <v>НЕТ</v>
          </cell>
          <cell r="I85" t="str">
            <v>ДА</v>
          </cell>
          <cell r="J85">
            <v>1</v>
          </cell>
          <cell r="K85">
            <v>1</v>
          </cell>
          <cell r="L85">
            <v>0.19900000000000001</v>
          </cell>
          <cell r="M85">
            <v>1</v>
          </cell>
          <cell r="Y85">
            <v>0</v>
          </cell>
          <cell r="BI85">
            <v>0.39800000000000002</v>
          </cell>
        </row>
        <row r="86">
          <cell r="E86" t="str">
            <v>Внешнее электроснабжение заявителей, Волосовский район, Сабское СП, д. Волна (без признака ОФЗ)</v>
          </cell>
          <cell r="F86" t="str">
            <v>ПД,РД</v>
          </cell>
          <cell r="G86" t="str">
            <v>ДА</v>
          </cell>
          <cell r="H86" t="str">
            <v>НЕТ</v>
          </cell>
          <cell r="I86" t="str">
            <v>ДА</v>
          </cell>
          <cell r="J86">
            <v>1</v>
          </cell>
          <cell r="K86">
            <v>1</v>
          </cell>
          <cell r="L86">
            <v>0.14799999999999999</v>
          </cell>
          <cell r="M86">
            <v>1</v>
          </cell>
          <cell r="Y86">
            <v>0</v>
          </cell>
          <cell r="BI86">
            <v>0.29599999999999999</v>
          </cell>
        </row>
        <row r="87">
          <cell r="E87" t="str">
            <v>Внешнее электроснабжение заявителей, Сланцевский район, Загривское СП, д. Переволок (с признаком ОФЗ)</v>
          </cell>
          <cell r="F87" t="str">
            <v>ПД,РД</v>
          </cell>
          <cell r="G87" t="str">
            <v>НЕТ</v>
          </cell>
          <cell r="H87" t="str">
            <v>НЕТ</v>
          </cell>
          <cell r="I87" t="str">
            <v>ДА</v>
          </cell>
          <cell r="J87">
            <v>1</v>
          </cell>
          <cell r="K87">
            <v>1</v>
          </cell>
          <cell r="L87">
            <v>4.4999999999999998E-2</v>
          </cell>
          <cell r="M87">
            <v>1</v>
          </cell>
          <cell r="Y87">
            <v>0</v>
          </cell>
        </row>
        <row r="88">
          <cell r="E88" t="str">
            <v>Внешнее электроснабжение заявителей, Сланцевский район, Загривское СП, д. Переволок (без признака ОФЗ)</v>
          </cell>
          <cell r="F88" t="str">
            <v>ПД,РД</v>
          </cell>
          <cell r="G88" t="str">
            <v>ДА</v>
          </cell>
          <cell r="H88" t="str">
            <v>НЕТ</v>
          </cell>
          <cell r="I88" t="str">
            <v>ДА</v>
          </cell>
          <cell r="K88">
            <v>1</v>
          </cell>
          <cell r="L88">
            <v>0.17499999999999999</v>
          </cell>
          <cell r="M88">
            <v>1</v>
          </cell>
          <cell r="S88" t="str">
            <v>ДА</v>
          </cell>
          <cell r="T88" t="str">
            <v>НЕТ</v>
          </cell>
          <cell r="U88" t="str">
            <v>ДА</v>
          </cell>
          <cell r="Y88">
            <v>1</v>
          </cell>
          <cell r="Z88">
            <v>0.432</v>
          </cell>
          <cell r="AA88">
            <v>1</v>
          </cell>
          <cell r="AZ88">
            <v>1</v>
          </cell>
          <cell r="BA88">
            <v>1</v>
          </cell>
          <cell r="BB88">
            <v>1</v>
          </cell>
          <cell r="BC88">
            <v>1</v>
          </cell>
          <cell r="BD88">
            <v>1</v>
          </cell>
          <cell r="BE88">
            <v>1</v>
          </cell>
          <cell r="BF88" t="str">
            <v>НЕТ</v>
          </cell>
          <cell r="BG88" t="str">
            <v>НЕТ</v>
          </cell>
          <cell r="BH88" t="str">
            <v>до 160</v>
          </cell>
          <cell r="BI88">
            <v>0.35</v>
          </cell>
        </row>
        <row r="89">
          <cell r="E89" t="str">
            <v>Внешнее электроснабжение Заявителей, Кингисеппский р-н, Котельское СП, д. Большая Рассия (с признаком ОФЗ)</v>
          </cell>
          <cell r="F89" t="str">
            <v>ПД,РД</v>
          </cell>
          <cell r="G89" t="str">
            <v>НЕТ</v>
          </cell>
          <cell r="H89" t="str">
            <v>НЕТ</v>
          </cell>
          <cell r="I89" t="str">
            <v>ДА</v>
          </cell>
          <cell r="J89">
            <v>1</v>
          </cell>
          <cell r="K89">
            <v>1</v>
          </cell>
          <cell r="L89">
            <v>0.126</v>
          </cell>
          <cell r="M89">
            <v>1</v>
          </cell>
          <cell r="Y89">
            <v>0</v>
          </cell>
          <cell r="BI89">
            <v>0.252</v>
          </cell>
        </row>
        <row r="90">
          <cell r="E90" t="str">
            <v>Внешнее электроснабжение Заявителей, Кингисеппский р-н, Котельское СП, д. Вердия (без признака ОФЗ)</v>
          </cell>
          <cell r="F90" t="str">
            <v>ПД,РД</v>
          </cell>
          <cell r="G90" t="str">
            <v>ДА</v>
          </cell>
          <cell r="H90" t="str">
            <v>НЕТ</v>
          </cell>
          <cell r="I90" t="str">
            <v>ДА</v>
          </cell>
          <cell r="J90">
            <v>1</v>
          </cell>
          <cell r="K90">
            <v>1</v>
          </cell>
          <cell r="L90">
            <v>0.85099999999999998</v>
          </cell>
          <cell r="M90">
            <v>1</v>
          </cell>
          <cell r="Y90">
            <v>0</v>
          </cell>
          <cell r="BI90">
            <v>1.702</v>
          </cell>
        </row>
        <row r="91">
          <cell r="E91" t="str">
            <v>Внешнее электроснабжение Заявителей, Кингисеппский муниципальный р-н, Котельское СП, д. Елизаветино (без признака ОФЗ)</v>
          </cell>
          <cell r="F91" t="str">
            <v>ПД,РД</v>
          </cell>
          <cell r="G91" t="str">
            <v>ДА</v>
          </cell>
          <cell r="H91" t="str">
            <v>НЕТ</v>
          </cell>
          <cell r="I91" t="str">
            <v>ДА</v>
          </cell>
          <cell r="K91">
            <v>1</v>
          </cell>
          <cell r="L91">
            <v>0.34300000000000003</v>
          </cell>
          <cell r="M91">
            <v>1</v>
          </cell>
          <cell r="Y91">
            <v>0</v>
          </cell>
          <cell r="AZ91">
            <v>1</v>
          </cell>
          <cell r="BA91">
            <v>1</v>
          </cell>
          <cell r="BB91">
            <v>1</v>
          </cell>
          <cell r="BC91">
            <v>1</v>
          </cell>
          <cell r="BD91">
            <v>1</v>
          </cell>
          <cell r="BE91">
            <v>1</v>
          </cell>
          <cell r="BF91" t="str">
            <v>НЕТ</v>
          </cell>
          <cell r="BG91" t="str">
            <v>НЕТ</v>
          </cell>
          <cell r="BH91" t="str">
            <v>до 160</v>
          </cell>
          <cell r="BI91">
            <v>0.68600000000000005</v>
          </cell>
        </row>
        <row r="92">
          <cell r="E92" t="str">
            <v>Внешнее электроснабжение Заявителей, Кингисеппский р-н, Котельское СП, д. Хаболово (без признака ОФЗ)</v>
          </cell>
          <cell r="F92" t="str">
            <v>ПД,РД</v>
          </cell>
          <cell r="G92" t="str">
            <v>ДА</v>
          </cell>
          <cell r="H92" t="str">
            <v>НЕТ</v>
          </cell>
          <cell r="I92" t="str">
            <v>ДА</v>
          </cell>
          <cell r="J92">
            <v>1</v>
          </cell>
          <cell r="K92">
            <v>1</v>
          </cell>
          <cell r="L92">
            <v>9.1999999999999998E-2</v>
          </cell>
          <cell r="M92">
            <v>1</v>
          </cell>
          <cell r="Y92">
            <v>0</v>
          </cell>
          <cell r="BI92">
            <v>0.184</v>
          </cell>
        </row>
        <row r="93">
          <cell r="E93" t="str">
            <v>Внешнее электроснабжение Заявителей, Кингисеппский р-н, Котельское СП, д. Савикино (с признаком ОФЗ)</v>
          </cell>
          <cell r="F93" t="str">
            <v>ПД,РД</v>
          </cell>
          <cell r="G93" t="str">
            <v>НЕТ</v>
          </cell>
          <cell r="H93" t="str">
            <v>НЕТ</v>
          </cell>
          <cell r="I93" t="str">
            <v>ДА</v>
          </cell>
          <cell r="J93">
            <v>1</v>
          </cell>
          <cell r="K93">
            <v>1</v>
          </cell>
          <cell r="L93">
            <v>0.08</v>
          </cell>
          <cell r="M93">
            <v>1</v>
          </cell>
          <cell r="Y93">
            <v>0</v>
          </cell>
          <cell r="BI93">
            <v>0.08</v>
          </cell>
        </row>
        <row r="94">
          <cell r="E94" t="str">
            <v>Внешнее электроснабжение Заявителей, Кингисеппский р-н Котельское СП, д. Бабино (с признаком ОФЗ)</v>
          </cell>
          <cell r="F94" t="str">
            <v>ПД,РД</v>
          </cell>
          <cell r="G94" t="str">
            <v>НЕТ</v>
          </cell>
          <cell r="H94" t="str">
            <v>НЕТ</v>
          </cell>
          <cell r="I94" t="str">
            <v>ДА</v>
          </cell>
          <cell r="K94">
            <v>1</v>
          </cell>
          <cell r="O94">
            <v>1.99</v>
          </cell>
          <cell r="P94">
            <v>1</v>
          </cell>
          <cell r="S94" t="str">
            <v>НЕТ</v>
          </cell>
          <cell r="T94" t="str">
            <v>НЕТ</v>
          </cell>
          <cell r="U94" t="str">
            <v>ДА</v>
          </cell>
          <cell r="Y94">
            <v>2</v>
          </cell>
          <cell r="AC94">
            <v>3.75</v>
          </cell>
          <cell r="AD94">
            <v>2</v>
          </cell>
          <cell r="AG94">
            <v>2</v>
          </cell>
          <cell r="AH94">
            <v>1</v>
          </cell>
          <cell r="AI94">
            <v>1</v>
          </cell>
          <cell r="AJ94">
            <v>1</v>
          </cell>
          <cell r="AK94">
            <v>2</v>
          </cell>
          <cell r="AL94">
            <v>2</v>
          </cell>
          <cell r="AM94" t="str">
            <v>НЕТ</v>
          </cell>
          <cell r="AN94" t="str">
            <v>НЕТ</v>
          </cell>
          <cell r="AO94" t="str">
            <v>до 160</v>
          </cell>
          <cell r="BI94">
            <v>3.98</v>
          </cell>
        </row>
        <row r="95">
          <cell r="E95" t="str">
            <v>Внешнее электроснабжение заявителей, Кингисеппский р-н, Куземкинское СП, д. Волково (с признаком ОФЗ)</v>
          </cell>
          <cell r="F95" t="str">
            <v>ПД,РД</v>
          </cell>
          <cell r="G95" t="str">
            <v>НЕТ</v>
          </cell>
          <cell r="H95" t="str">
            <v>НЕТ</v>
          </cell>
          <cell r="I95" t="str">
            <v>ДА</v>
          </cell>
          <cell r="J95">
            <v>1</v>
          </cell>
          <cell r="K95">
            <v>1</v>
          </cell>
          <cell r="L95">
            <v>9.7000000000000003E-2</v>
          </cell>
          <cell r="M95">
            <v>1</v>
          </cell>
          <cell r="Y95">
            <v>0</v>
          </cell>
          <cell r="BI95">
            <v>0.19400000000000001</v>
          </cell>
        </row>
        <row r="96">
          <cell r="E96" t="str">
            <v>Внешнее электроснабжение Заявителей, Кингисеппский р-н, Кузёмкинское СП, д. Коростель (с признаком ОФЗ)</v>
          </cell>
          <cell r="F96" t="str">
            <v>ПД,РД</v>
          </cell>
          <cell r="G96" t="str">
            <v>НЕТ</v>
          </cell>
          <cell r="H96" t="str">
            <v>НЕТ</v>
          </cell>
          <cell r="I96" t="str">
            <v>ДА</v>
          </cell>
          <cell r="J96">
            <v>1</v>
          </cell>
          <cell r="K96">
            <v>1</v>
          </cell>
          <cell r="L96">
            <v>0.47799999999999998</v>
          </cell>
          <cell r="M96">
            <v>1</v>
          </cell>
          <cell r="Y96">
            <v>0</v>
          </cell>
          <cell r="BI96">
            <v>0.95599999999999996</v>
          </cell>
        </row>
        <row r="97">
          <cell r="E97" t="str">
            <v>Внешнее электроснабжение Заявителей, Кингисеппский р-н, Большелуцкое сельское поселение, д Сала (с признаком ОФЗ)</v>
          </cell>
          <cell r="F97" t="str">
            <v>ПД,РД</v>
          </cell>
          <cell r="G97" t="str">
            <v>НЕТ</v>
          </cell>
          <cell r="H97" t="str">
            <v>НЕТ</v>
          </cell>
          <cell r="I97" t="str">
            <v>ДА</v>
          </cell>
          <cell r="J97">
            <v>1</v>
          </cell>
          <cell r="K97">
            <v>1</v>
          </cell>
          <cell r="L97">
            <v>0.16800000000000001</v>
          </cell>
          <cell r="M97">
            <v>1</v>
          </cell>
          <cell r="Y97">
            <v>0</v>
          </cell>
          <cell r="BI97">
            <v>0.33600000000000002</v>
          </cell>
        </row>
        <row r="98">
          <cell r="E98" t="str">
            <v>Внешнее электроснабжение заявителей, Кингисеппский р-н, Большелуцкое сельское поселение, п. Кингисеппский (с признаком ОФЗ)</v>
          </cell>
          <cell r="F98" t="str">
            <v>ПД,РД</v>
          </cell>
          <cell r="G98" t="str">
            <v>НЕТ</v>
          </cell>
          <cell r="H98" t="str">
            <v>НЕТ</v>
          </cell>
          <cell r="I98" t="str">
            <v>ДА</v>
          </cell>
          <cell r="K98">
            <v>1</v>
          </cell>
          <cell r="L98">
            <v>5.5E-2</v>
          </cell>
          <cell r="M98">
            <v>1</v>
          </cell>
          <cell r="S98" t="str">
            <v>НЕТ</v>
          </cell>
          <cell r="T98" t="str">
            <v>НЕТ</v>
          </cell>
          <cell r="U98" t="str">
            <v>ДА</v>
          </cell>
          <cell r="Y98">
            <v>1</v>
          </cell>
          <cell r="Z98">
            <v>0.97</v>
          </cell>
          <cell r="AA98">
            <v>1</v>
          </cell>
          <cell r="AG98">
            <v>1</v>
          </cell>
          <cell r="AH98">
            <v>1</v>
          </cell>
          <cell r="AI98">
            <v>1</v>
          </cell>
          <cell r="AJ98">
            <v>1</v>
          </cell>
          <cell r="AK98">
            <v>1</v>
          </cell>
          <cell r="AL98">
            <v>1</v>
          </cell>
          <cell r="AM98" t="str">
            <v>НЕТ</v>
          </cell>
          <cell r="AN98" t="str">
            <v>НЕТ</v>
          </cell>
          <cell r="AO98" t="str">
            <v>до 160</v>
          </cell>
          <cell r="AZ98">
            <v>1</v>
          </cell>
          <cell r="BD98">
            <v>1</v>
          </cell>
          <cell r="BE98">
            <v>1</v>
          </cell>
          <cell r="BF98" t="str">
            <v>НЕТ</v>
          </cell>
          <cell r="BG98" t="str">
            <v>НЕТ</v>
          </cell>
          <cell r="BH98" t="str">
            <v>до 160</v>
          </cell>
          <cell r="BI98">
            <v>0.11</v>
          </cell>
        </row>
        <row r="99">
          <cell r="E99" t="str">
            <v>Внешнее электроснабжение заявителей, Кингисеппский р-н, Большелуцкое СП, д. Новопятницкое (с признаком ОФЗ)</v>
          </cell>
          <cell r="F99" t="str">
            <v>ПД,РД</v>
          </cell>
          <cell r="G99" t="str">
            <v>НЕТ</v>
          </cell>
          <cell r="H99" t="str">
            <v>НЕТ</v>
          </cell>
          <cell r="I99" t="str">
            <v>ДА</v>
          </cell>
          <cell r="J99">
            <v>1</v>
          </cell>
          <cell r="K99">
            <v>1</v>
          </cell>
          <cell r="L99">
            <v>0.04</v>
          </cell>
          <cell r="M99">
            <v>1</v>
          </cell>
          <cell r="Y99">
            <v>0</v>
          </cell>
          <cell r="BI99">
            <v>0.08</v>
          </cell>
        </row>
        <row r="100">
          <cell r="E100" t="str">
            <v>Внешнее электроснабжение Заявителей, Волосовский район, Большеврудское сельское поселение, д. Химосово (с признаком ОФЗ)</v>
          </cell>
          <cell r="F100" t="str">
            <v>ПД,РД</v>
          </cell>
          <cell r="G100" t="str">
            <v>НЕТ</v>
          </cell>
          <cell r="H100" t="str">
            <v>НЕТ</v>
          </cell>
          <cell r="I100" t="str">
            <v>ДА</v>
          </cell>
          <cell r="J100">
            <v>1</v>
          </cell>
          <cell r="K100">
            <v>1</v>
          </cell>
          <cell r="L100">
            <v>0.16</v>
          </cell>
          <cell r="M100">
            <v>1</v>
          </cell>
          <cell r="Y100">
            <v>0</v>
          </cell>
          <cell r="BI100">
            <v>0.32</v>
          </cell>
        </row>
        <row r="101">
          <cell r="E101" t="str">
            <v>Внешнее электроснабжение Заявителей, Волосовского района ,Большеврудовское сельское поселение, д .Прологи (с признаком ОФЗ)</v>
          </cell>
          <cell r="F101" t="str">
            <v>ПД,РД</v>
          </cell>
          <cell r="G101" t="str">
            <v>НЕТ</v>
          </cell>
          <cell r="H101" t="str">
            <v>НЕТ</v>
          </cell>
          <cell r="I101" t="str">
            <v>ДА</v>
          </cell>
          <cell r="K101">
            <v>1</v>
          </cell>
          <cell r="L101">
            <v>0.16</v>
          </cell>
          <cell r="M101">
            <v>1</v>
          </cell>
          <cell r="S101" t="str">
            <v>НЕТ</v>
          </cell>
          <cell r="T101" t="str">
            <v>НЕТ</v>
          </cell>
          <cell r="U101" t="str">
            <v>ДА</v>
          </cell>
          <cell r="Y101">
            <v>1</v>
          </cell>
          <cell r="Z101">
            <v>0.309</v>
          </cell>
          <cell r="AA101">
            <v>1</v>
          </cell>
          <cell r="AG101">
            <v>1</v>
          </cell>
          <cell r="AH101">
            <v>1</v>
          </cell>
          <cell r="AI101">
            <v>1</v>
          </cell>
          <cell r="AJ101">
            <v>1</v>
          </cell>
          <cell r="AK101">
            <v>1</v>
          </cell>
          <cell r="AL101">
            <v>1</v>
          </cell>
          <cell r="AM101" t="str">
            <v>НЕТ</v>
          </cell>
          <cell r="AN101" t="str">
            <v>НЕТ</v>
          </cell>
          <cell r="AO101" t="str">
            <v>до 160</v>
          </cell>
          <cell r="BI101">
            <v>0.32</v>
          </cell>
        </row>
        <row r="102">
          <cell r="E102" t="str">
            <v>Внешнее электроснабжение Заявителей, Волосовского района ,Большеврудовское сельское поселение, д .Прологи (без признака ОФЗ)</v>
          </cell>
          <cell r="F102" t="str">
            <v>ПД,РД</v>
          </cell>
          <cell r="G102" t="str">
            <v>ДА</v>
          </cell>
          <cell r="H102" t="str">
            <v>НЕТ</v>
          </cell>
          <cell r="I102" t="str">
            <v>ДА</v>
          </cell>
          <cell r="J102">
            <v>1</v>
          </cell>
          <cell r="K102">
            <v>1</v>
          </cell>
          <cell r="L102">
            <v>0.18</v>
          </cell>
          <cell r="M102">
            <v>1</v>
          </cell>
          <cell r="Y102">
            <v>0</v>
          </cell>
          <cell r="BI102">
            <v>0.36</v>
          </cell>
        </row>
        <row r="103">
          <cell r="E103" t="str">
            <v>Внешнее электроснабжение заявителей, Кингисеппский р-н, Большеврудское СП, д. Княжево  (с признаком ОФЗ)</v>
          </cell>
          <cell r="F103" t="str">
            <v>ПД,РД</v>
          </cell>
          <cell r="G103" t="str">
            <v>НЕТ</v>
          </cell>
          <cell r="H103" t="str">
            <v>НЕТ</v>
          </cell>
          <cell r="I103" t="str">
            <v>ДА</v>
          </cell>
          <cell r="J103">
            <v>1</v>
          </cell>
          <cell r="K103">
            <v>1</v>
          </cell>
          <cell r="L103">
            <v>0.37</v>
          </cell>
          <cell r="M103">
            <v>1</v>
          </cell>
          <cell r="Y103">
            <v>0</v>
          </cell>
          <cell r="BI103">
            <v>0.74</v>
          </cell>
        </row>
        <row r="104">
          <cell r="E104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(с признаком ОФЗ)</v>
          </cell>
          <cell r="F104" t="str">
            <v>ПД,РД</v>
          </cell>
          <cell r="G104" t="str">
            <v>НЕТ</v>
          </cell>
          <cell r="H104" t="str">
            <v>НЕТ</v>
          </cell>
          <cell r="I104" t="str">
            <v>ДА</v>
          </cell>
          <cell r="J104">
            <v>1</v>
          </cell>
          <cell r="K104">
            <v>1</v>
          </cell>
          <cell r="L104">
            <v>7.0000000000000007E-2</v>
          </cell>
          <cell r="M104">
            <v>1</v>
          </cell>
          <cell r="Y104">
            <v>0</v>
          </cell>
          <cell r="BI104">
            <v>0.14000000000000001</v>
          </cell>
        </row>
        <row r="105">
          <cell r="E105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(без признака ОФЗ)</v>
          </cell>
          <cell r="F105" t="str">
            <v>ПД,РД</v>
          </cell>
          <cell r="G105" t="str">
            <v>ДА</v>
          </cell>
          <cell r="H105" t="str">
            <v>НЕТ</v>
          </cell>
          <cell r="I105" t="str">
            <v>ДА</v>
          </cell>
          <cell r="J105">
            <v>1</v>
          </cell>
          <cell r="K105">
            <v>1</v>
          </cell>
          <cell r="L105">
            <v>0.63</v>
          </cell>
          <cell r="M105">
            <v>1</v>
          </cell>
          <cell r="Y105">
            <v>0</v>
          </cell>
          <cell r="BI105">
            <v>1.26</v>
          </cell>
        </row>
        <row r="106">
          <cell r="E106" t="str">
            <v>Внешнее электроснабжение заявителей,  Волосовский р-н, Беседское СП, д.Беседа (с признаком ОФЗ)</v>
          </cell>
          <cell r="F106" t="str">
            <v>ПД,РД</v>
          </cell>
          <cell r="G106" t="str">
            <v>НЕТ</v>
          </cell>
          <cell r="H106" t="str">
            <v>НЕТ</v>
          </cell>
          <cell r="I106" t="str">
            <v>ДА</v>
          </cell>
          <cell r="J106">
            <v>1</v>
          </cell>
          <cell r="K106">
            <v>1</v>
          </cell>
          <cell r="L106">
            <v>0.79900000000000004</v>
          </cell>
          <cell r="M106">
            <v>1</v>
          </cell>
          <cell r="Y106">
            <v>0</v>
          </cell>
          <cell r="BI106">
            <v>1.5980000000000001</v>
          </cell>
        </row>
        <row r="107">
          <cell r="E107" t="str">
            <v>Внешнее электроснабжение заявителей,  Волосовский р-н, Беседское СП, д.Беседа (без признака ОФЗ)</v>
          </cell>
          <cell r="F107" t="str">
            <v>ПД,РД</v>
          </cell>
          <cell r="G107" t="str">
            <v>ДА</v>
          </cell>
          <cell r="H107" t="str">
            <v>НЕТ</v>
          </cell>
          <cell r="I107" t="str">
            <v>ДА</v>
          </cell>
          <cell r="J107">
            <v>1</v>
          </cell>
          <cell r="K107">
            <v>1</v>
          </cell>
          <cell r="L107">
            <v>0.65200000000000002</v>
          </cell>
          <cell r="M107">
            <v>1</v>
          </cell>
          <cell r="Y107">
            <v>0</v>
          </cell>
          <cell r="BI107">
            <v>1.304</v>
          </cell>
        </row>
        <row r="108">
          <cell r="E108" t="str">
            <v>Внешнее электроснабжение заявителей, Волосовский р-н, Беседское СП, д. Новое Рагулово (с признаком ОФЗ)</v>
          </cell>
          <cell r="F108" t="str">
            <v>ПД,РД</v>
          </cell>
          <cell r="G108" t="str">
            <v>НЕТ</v>
          </cell>
          <cell r="H108" t="str">
            <v>НЕТ</v>
          </cell>
          <cell r="I108" t="str">
            <v>ДА</v>
          </cell>
          <cell r="J108">
            <v>1</v>
          </cell>
          <cell r="K108">
            <v>1</v>
          </cell>
          <cell r="L108">
            <v>3.5000000000000003E-2</v>
          </cell>
          <cell r="M108">
            <v>1</v>
          </cell>
          <cell r="Y108">
            <v>0</v>
          </cell>
          <cell r="BI108">
            <v>7.0000000000000007E-2</v>
          </cell>
        </row>
        <row r="109">
          <cell r="E109" t="str">
            <v>Внешнее электроснабжение заявителей, Волосовский район, Беседское СП, д Лопец (с признаком ОФЗ)</v>
          </cell>
          <cell r="F109" t="str">
            <v>ПД,РД</v>
          </cell>
          <cell r="G109" t="str">
            <v>НЕТ</v>
          </cell>
          <cell r="H109" t="str">
            <v>НЕТ</v>
          </cell>
          <cell r="I109" t="str">
            <v>ДА</v>
          </cell>
          <cell r="K109">
            <v>1</v>
          </cell>
          <cell r="L109">
            <v>0.37</v>
          </cell>
          <cell r="M109">
            <v>1</v>
          </cell>
          <cell r="S109" t="str">
            <v>НЕТ</v>
          </cell>
          <cell r="T109" t="str">
            <v>НЕТ</v>
          </cell>
          <cell r="U109" t="str">
            <v>ДА</v>
          </cell>
          <cell r="Y109">
            <v>1</v>
          </cell>
          <cell r="AC109">
            <v>4.1399999999999997</v>
          </cell>
          <cell r="AD109">
            <v>1</v>
          </cell>
          <cell r="AZ109">
            <v>1</v>
          </cell>
          <cell r="BA109">
            <v>1</v>
          </cell>
          <cell r="BB109">
            <v>1</v>
          </cell>
          <cell r="BC109">
            <v>1</v>
          </cell>
          <cell r="BD109">
            <v>1</v>
          </cell>
          <cell r="BE109">
            <v>1</v>
          </cell>
          <cell r="BF109" t="str">
            <v>НЕТ</v>
          </cell>
          <cell r="BG109" t="str">
            <v>НЕТ</v>
          </cell>
          <cell r="BH109" t="str">
            <v>до 160</v>
          </cell>
          <cell r="BI109">
            <v>0.74</v>
          </cell>
        </row>
        <row r="110">
          <cell r="E110" t="str">
            <v>Внешнее электроснабжение заявителей, Кингисеппский р-н, Большелуцкое СП, д. Захонье (без признака ОФЗ)</v>
          </cell>
          <cell r="F110" t="str">
            <v>ПД,РД</v>
          </cell>
          <cell r="G110" t="str">
            <v>ДА</v>
          </cell>
          <cell r="H110" t="str">
            <v>НЕТ</v>
          </cell>
          <cell r="I110" t="str">
            <v>ДА</v>
          </cell>
          <cell r="J110">
            <v>1</v>
          </cell>
          <cell r="K110">
            <v>1</v>
          </cell>
          <cell r="L110">
            <v>0.23200000000000001</v>
          </cell>
          <cell r="M110">
            <v>1</v>
          </cell>
          <cell r="Y110">
            <v>0</v>
          </cell>
          <cell r="BI110">
            <v>0.46400000000000002</v>
          </cell>
        </row>
        <row r="111">
          <cell r="E111" t="str">
            <v>Внешнее электроснабжение заявителей, Кингисеппский р-н, Пустомержское СП, д. Малая Пустомержа  (с признаком ОФЗ)</v>
          </cell>
          <cell r="F111" t="str">
            <v>ПД,РД</v>
          </cell>
          <cell r="G111" t="str">
            <v>ДА</v>
          </cell>
          <cell r="H111" t="str">
            <v>НЕТ</v>
          </cell>
          <cell r="I111" t="str">
            <v>ДА</v>
          </cell>
          <cell r="J111">
            <v>1</v>
          </cell>
          <cell r="K111">
            <v>1</v>
          </cell>
          <cell r="L111">
            <v>0.13</v>
          </cell>
          <cell r="M111">
            <v>1</v>
          </cell>
          <cell r="Y111">
            <v>0</v>
          </cell>
          <cell r="BI111">
            <v>0.26</v>
          </cell>
        </row>
        <row r="112">
          <cell r="E112" t="str">
            <v>Внешнее электроснабжение заявителей, Кингисеппский р-н, Пустомержское СП, д. Корпово  (с признаком ОФЗ)</v>
          </cell>
          <cell r="F112" t="str">
            <v>ПД,РД</v>
          </cell>
          <cell r="G112" t="str">
            <v>ДА</v>
          </cell>
          <cell r="H112" t="str">
            <v>НЕТ</v>
          </cell>
          <cell r="I112" t="str">
            <v>ДА</v>
          </cell>
          <cell r="K112">
            <v>1</v>
          </cell>
          <cell r="L112">
            <v>0.4</v>
          </cell>
          <cell r="M112">
            <v>1</v>
          </cell>
          <cell r="S112" t="str">
            <v>НЕТ</v>
          </cell>
          <cell r="T112" t="str">
            <v>НЕТ</v>
          </cell>
          <cell r="U112" t="str">
            <v>ДА</v>
          </cell>
          <cell r="Y112">
            <v>1</v>
          </cell>
          <cell r="Z112">
            <v>0.01</v>
          </cell>
          <cell r="AA112">
            <v>1</v>
          </cell>
          <cell r="AG112">
            <v>1</v>
          </cell>
          <cell r="AH112">
            <v>1</v>
          </cell>
          <cell r="AI112">
            <v>1</v>
          </cell>
          <cell r="AJ112">
            <v>1</v>
          </cell>
          <cell r="AK112">
            <v>1</v>
          </cell>
          <cell r="AL112">
            <v>1</v>
          </cell>
          <cell r="AM112" t="str">
            <v>НЕТ</v>
          </cell>
          <cell r="AN112" t="str">
            <v>НЕТ</v>
          </cell>
          <cell r="AO112" t="str">
            <v>до 160</v>
          </cell>
        </row>
        <row r="113">
          <cell r="E113" t="str">
            <v>Внешнее электроснабжение заявителей, Кингисеппский р-н, Пустомержское СП, центральная часть кадастрового квартала (с признаком ОФЗ)</v>
          </cell>
          <cell r="F113" t="str">
            <v>ПД,РД</v>
          </cell>
          <cell r="G113" t="str">
            <v>НЕТ</v>
          </cell>
          <cell r="H113" t="str">
            <v>НЕТ</v>
          </cell>
          <cell r="I113" t="str">
            <v>ДА</v>
          </cell>
          <cell r="J113">
            <v>1</v>
          </cell>
          <cell r="K113">
            <v>1</v>
          </cell>
          <cell r="L113">
            <v>0.14000000000000001</v>
          </cell>
          <cell r="M113">
            <v>1</v>
          </cell>
          <cell r="Y113">
            <v>0</v>
          </cell>
          <cell r="BI113">
            <v>0.28000000000000003</v>
          </cell>
        </row>
        <row r="114">
          <cell r="E114" t="str">
            <v>Внешнее электроснабжение заявителей, Волосовский р-н, Беседское СП, н.п. Новые Смолеговицы (с признаком ОФЗ)</v>
          </cell>
          <cell r="F114" t="str">
            <v>ПД,РД</v>
          </cell>
          <cell r="G114" t="str">
            <v>НЕТ</v>
          </cell>
          <cell r="H114" t="str">
            <v>НЕТ</v>
          </cell>
          <cell r="I114" t="str">
            <v>ДА</v>
          </cell>
          <cell r="J114">
            <v>1</v>
          </cell>
          <cell r="K114">
            <v>1</v>
          </cell>
          <cell r="L114">
            <v>0.20599999999999999</v>
          </cell>
          <cell r="M114">
            <v>1</v>
          </cell>
          <cell r="Y114">
            <v>0</v>
          </cell>
          <cell r="BI114">
            <v>0.41199999999999998</v>
          </cell>
        </row>
        <row r="115">
          <cell r="E115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(с признаком ОФЗ)</v>
          </cell>
          <cell r="F115" t="str">
            <v>ПД,РД</v>
          </cell>
          <cell r="G115" t="str">
            <v>НЕТ</v>
          </cell>
          <cell r="H115" t="str">
            <v>НЕТ</v>
          </cell>
          <cell r="I115" t="str">
            <v>ДА</v>
          </cell>
          <cell r="J115">
            <v>1</v>
          </cell>
          <cell r="K115">
            <v>1</v>
          </cell>
          <cell r="L115">
            <v>0.27</v>
          </cell>
          <cell r="M115">
            <v>1</v>
          </cell>
          <cell r="Y115">
            <v>0</v>
          </cell>
          <cell r="BI115">
            <v>0.54</v>
          </cell>
        </row>
        <row r="116">
          <cell r="E116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(без признака ОФЗ)</v>
          </cell>
          <cell r="F116" t="str">
            <v>ПД,РД</v>
          </cell>
          <cell r="G116" t="str">
            <v>ДА</v>
          </cell>
          <cell r="H116" t="str">
            <v>НЕТ</v>
          </cell>
          <cell r="I116" t="str">
            <v>ДА</v>
          </cell>
          <cell r="J116">
            <v>1</v>
          </cell>
          <cell r="K116">
            <v>1</v>
          </cell>
          <cell r="L116">
            <v>0.12</v>
          </cell>
          <cell r="M116">
            <v>1</v>
          </cell>
          <cell r="Y116">
            <v>0</v>
          </cell>
          <cell r="BI116">
            <v>0.24</v>
          </cell>
        </row>
        <row r="117">
          <cell r="E117" t="str">
            <v>Внешнее электроснабжение заявителей, Сланцевский р-н, Гостицкое СП, в райноне д. Подпорожек (с признаком ОФЗ)</v>
          </cell>
          <cell r="F117" t="str">
            <v>ПД,РД</v>
          </cell>
          <cell r="G117" t="str">
            <v>НЕТ</v>
          </cell>
          <cell r="H117" t="str">
            <v>НЕТ</v>
          </cell>
          <cell r="I117" t="str">
            <v>ДА</v>
          </cell>
          <cell r="J117">
            <v>1</v>
          </cell>
          <cell r="K117">
            <v>1</v>
          </cell>
          <cell r="L117">
            <v>0.25</v>
          </cell>
          <cell r="M117">
            <v>1</v>
          </cell>
          <cell r="Y117">
            <v>0</v>
          </cell>
          <cell r="BI117">
            <v>0.5</v>
          </cell>
        </row>
        <row r="118">
          <cell r="E118" t="str">
            <v>Внешнее электроснабжение заявителей, Сланцевский р-н, Гостицкое СП, в райноне д. Подпорожек (без признака ОФЗ)</v>
          </cell>
          <cell r="F118" t="str">
            <v>ПД,РД</v>
          </cell>
          <cell r="G118" t="str">
            <v>ДА</v>
          </cell>
          <cell r="H118" t="str">
            <v>НЕТ</v>
          </cell>
          <cell r="I118" t="str">
            <v>ДА</v>
          </cell>
          <cell r="J118">
            <v>1</v>
          </cell>
          <cell r="K118">
            <v>1</v>
          </cell>
          <cell r="L118">
            <v>0.24</v>
          </cell>
          <cell r="M118">
            <v>1</v>
          </cell>
          <cell r="Y118">
            <v>0</v>
          </cell>
          <cell r="BI118">
            <v>0.48</v>
          </cell>
        </row>
        <row r="119">
          <cell r="E119" t="str">
            <v>Внешнее электроснабжение заявителей, Сланцевский район, Выскатское СП, д. Местово (с признаком ОФЗ)</v>
          </cell>
          <cell r="F119" t="str">
            <v>ПД,РД</v>
          </cell>
          <cell r="G119" t="str">
            <v>НЕТ</v>
          </cell>
          <cell r="H119" t="str">
            <v>НЕТ</v>
          </cell>
          <cell r="I119" t="str">
            <v>ДА</v>
          </cell>
          <cell r="K119">
            <v>1</v>
          </cell>
          <cell r="L119">
            <v>0.09</v>
          </cell>
          <cell r="M119">
            <v>1</v>
          </cell>
          <cell r="Y119">
            <v>0</v>
          </cell>
          <cell r="AG119">
            <v>1</v>
          </cell>
          <cell r="AH119">
            <v>1</v>
          </cell>
          <cell r="AI119">
            <v>1</v>
          </cell>
          <cell r="AJ119">
            <v>1</v>
          </cell>
          <cell r="AK119">
            <v>1</v>
          </cell>
          <cell r="AL119">
            <v>1</v>
          </cell>
          <cell r="AM119" t="str">
            <v>НЕТ</v>
          </cell>
          <cell r="AN119" t="str">
            <v>НЕТ</v>
          </cell>
          <cell r="AO119" t="str">
            <v>до 160</v>
          </cell>
          <cell r="BI119">
            <v>0.18</v>
          </cell>
        </row>
        <row r="120">
          <cell r="E120" t="str">
            <v>Внешнее электроснабжение заявителей, Сланцевский район, Выскатское СП, д. Местово (без признака ОФЗ)</v>
          </cell>
          <cell r="F120" t="str">
            <v>ПД,РД</v>
          </cell>
          <cell r="G120" t="str">
            <v>ДА</v>
          </cell>
          <cell r="H120" t="str">
            <v>НЕТ</v>
          </cell>
          <cell r="I120" t="str">
            <v>ДА</v>
          </cell>
          <cell r="J120">
            <v>1</v>
          </cell>
          <cell r="K120">
            <v>1</v>
          </cell>
          <cell r="L120">
            <v>0.48</v>
          </cell>
          <cell r="M120">
            <v>1</v>
          </cell>
          <cell r="Y120">
            <v>0</v>
          </cell>
          <cell r="BI120">
            <v>0.96</v>
          </cell>
        </row>
        <row r="121">
          <cell r="E121" t="str">
            <v>Внешнее электроснабжениезаявителей, Кингисеппский р-н Пустомержское СП, д. Торма (с признаком ОФЗ)</v>
          </cell>
          <cell r="F121" t="str">
            <v>ПД,РД</v>
          </cell>
          <cell r="G121" t="str">
            <v>НЕТ</v>
          </cell>
          <cell r="H121" t="str">
            <v>НЕТ</v>
          </cell>
          <cell r="I121" t="str">
            <v>ДА</v>
          </cell>
          <cell r="J121">
            <v>1</v>
          </cell>
          <cell r="K121">
            <v>1</v>
          </cell>
          <cell r="L121">
            <v>0.09</v>
          </cell>
          <cell r="M121">
            <v>1</v>
          </cell>
          <cell r="Y121">
            <v>0</v>
          </cell>
          <cell r="BI121">
            <v>0.18</v>
          </cell>
        </row>
        <row r="122">
          <cell r="E122" t="str">
            <v>Внешнее электроснабжениезаявителей, Кингисеппский р-н Пустомержское СП, д. Торма (без признака ОФЗ)</v>
          </cell>
          <cell r="F122" t="str">
            <v>ПД,РД</v>
          </cell>
          <cell r="G122" t="str">
            <v>ДА</v>
          </cell>
          <cell r="H122" t="str">
            <v>НЕТ</v>
          </cell>
          <cell r="I122" t="str">
            <v>ДА</v>
          </cell>
          <cell r="J122">
            <v>1</v>
          </cell>
          <cell r="K122">
            <v>3</v>
          </cell>
          <cell r="L122">
            <v>0.47</v>
          </cell>
          <cell r="M122">
            <v>2</v>
          </cell>
          <cell r="O122">
            <v>1.03</v>
          </cell>
          <cell r="P122">
            <v>1</v>
          </cell>
          <cell r="Y122">
            <v>0</v>
          </cell>
          <cell r="BI122">
            <v>3</v>
          </cell>
        </row>
        <row r="123">
          <cell r="E123" t="str">
            <v>Внешнее электроснабжение заявителей, Кингисеппский р-н, Пустомержское СП, д. Сягло (с признаком ОФЗ)</v>
          </cell>
          <cell r="F123" t="str">
            <v>ПД,РД</v>
          </cell>
          <cell r="G123" t="str">
            <v>НЕТ</v>
          </cell>
          <cell r="H123" t="str">
            <v>НЕТ</v>
          </cell>
          <cell r="I123" t="str">
            <v>ДА</v>
          </cell>
          <cell r="J123">
            <v>1</v>
          </cell>
          <cell r="K123">
            <v>1</v>
          </cell>
          <cell r="L123">
            <v>0.71199999999999997</v>
          </cell>
          <cell r="M123">
            <v>1</v>
          </cell>
          <cell r="Y123">
            <v>0</v>
          </cell>
          <cell r="BI123">
            <v>1.4239999999999999</v>
          </cell>
        </row>
        <row r="124">
          <cell r="E124" t="str">
            <v>Внешнее электроснабжение заявителей, Кингисеппский р-н, Пустомержское СП, д. Недоблицы (с признаком ОФЗ)</v>
          </cell>
          <cell r="F124" t="str">
            <v>ПД,РД</v>
          </cell>
          <cell r="G124" t="str">
            <v>НЕТ</v>
          </cell>
          <cell r="H124" t="str">
            <v>НЕТ</v>
          </cell>
          <cell r="I124" t="str">
            <v>ДА</v>
          </cell>
          <cell r="J124">
            <v>1</v>
          </cell>
          <cell r="K124">
            <v>1</v>
          </cell>
          <cell r="L124">
            <v>0.26</v>
          </cell>
          <cell r="M124">
            <v>1</v>
          </cell>
          <cell r="Y124">
            <v>0</v>
          </cell>
          <cell r="BI124">
            <v>0.52</v>
          </cell>
        </row>
        <row r="125">
          <cell r="E125" t="str">
            <v>Внешнее электроснабжение заявителей, Кингисеппский р-н, Пустомержское СП, д. Недоблицы (без признакаОФЗ)</v>
          </cell>
          <cell r="F125" t="str">
            <v>ПД,РД</v>
          </cell>
          <cell r="G125" t="str">
            <v>ДА</v>
          </cell>
          <cell r="H125" t="str">
            <v>НЕТ</v>
          </cell>
          <cell r="I125" t="str">
            <v>ДА</v>
          </cell>
          <cell r="J125">
            <v>1</v>
          </cell>
          <cell r="K125">
            <v>1</v>
          </cell>
          <cell r="O125">
            <v>1.1299999999999999</v>
          </cell>
          <cell r="P125">
            <v>1</v>
          </cell>
          <cell r="Y125">
            <v>0</v>
          </cell>
          <cell r="BI125">
            <v>2.2599999999999998</v>
          </cell>
        </row>
        <row r="126">
          <cell r="E126" t="str">
            <v xml:space="preserve">Внешнее электроснабжениезаявителей,  Кингисеппский р-н, Опольевское СП, п. Алексеевка (с признаком ОФЗ) </v>
          </cell>
          <cell r="F126" t="str">
            <v>ПД,РД</v>
          </cell>
          <cell r="G126" t="str">
            <v>НЕТ</v>
          </cell>
          <cell r="H126" t="str">
            <v>НЕТ</v>
          </cell>
          <cell r="I126" t="str">
            <v>ДА</v>
          </cell>
          <cell r="J126">
            <v>1</v>
          </cell>
          <cell r="K126">
            <v>1</v>
          </cell>
          <cell r="L126">
            <v>8.5999999999999993E-2</v>
          </cell>
          <cell r="M126">
            <v>1</v>
          </cell>
          <cell r="Y126">
            <v>0</v>
          </cell>
          <cell r="BI126">
            <v>0.17199999999999999</v>
          </cell>
        </row>
        <row r="127">
          <cell r="E127" t="str">
            <v>Внешнее электроснабжениезаявителей,  Кингисеппский р-н, Опольевское СП, п. Алексеевка (без признака ОФЗ)</v>
          </cell>
          <cell r="F127" t="str">
            <v>ПД,РД</v>
          </cell>
          <cell r="G127" t="str">
            <v>ДА</v>
          </cell>
          <cell r="H127" t="str">
            <v>НЕТ</v>
          </cell>
          <cell r="I127" t="str">
            <v>ДА</v>
          </cell>
          <cell r="J127">
            <v>1</v>
          </cell>
          <cell r="K127">
            <v>1</v>
          </cell>
          <cell r="L127">
            <v>0.122</v>
          </cell>
          <cell r="M127">
            <v>1</v>
          </cell>
          <cell r="Y127">
            <v>0</v>
          </cell>
          <cell r="BI127">
            <v>0.24399999999999999</v>
          </cell>
        </row>
        <row r="128">
          <cell r="E128" t="str">
            <v>Внешнее электроснабжение заявителей, Кингисеппский р-н, Опольевское СП, д. Керстово (без признака ОФЗ)</v>
          </cell>
          <cell r="F128" t="str">
            <v>ПД,РД</v>
          </cell>
          <cell r="G128" t="str">
            <v>ДА</v>
          </cell>
          <cell r="H128" t="str">
            <v>НЕТ</v>
          </cell>
          <cell r="I128" t="str">
            <v>ДА</v>
          </cell>
          <cell r="J128">
            <v>1</v>
          </cell>
          <cell r="K128">
            <v>1</v>
          </cell>
          <cell r="L128">
            <v>0.32</v>
          </cell>
          <cell r="M128">
            <v>1</v>
          </cell>
          <cell r="Y128">
            <v>0</v>
          </cell>
          <cell r="BI128">
            <v>0.64</v>
          </cell>
        </row>
        <row r="129">
          <cell r="E129" t="str">
            <v>Внешнее электроснабжение заявителей,  Кингисеппский р-н, Опольевское СП, д. Ямсковицы (без признака ОФЗ)</v>
          </cell>
          <cell r="F129" t="str">
            <v>ПД,РД</v>
          </cell>
          <cell r="G129" t="str">
            <v>ДА</v>
          </cell>
          <cell r="H129" t="str">
            <v>НЕТ</v>
          </cell>
          <cell r="I129" t="str">
            <v>ДА</v>
          </cell>
          <cell r="J129">
            <v>1</v>
          </cell>
          <cell r="K129">
            <v>1</v>
          </cell>
          <cell r="L129">
            <v>0.2</v>
          </cell>
          <cell r="M129">
            <v>1</v>
          </cell>
          <cell r="Y129">
            <v>0</v>
          </cell>
          <cell r="BI129">
            <v>0.4</v>
          </cell>
        </row>
        <row r="130">
          <cell r="E130" t="str">
            <v>Внешнее электроснабжение Заявителей, Кингисеппский р-н, Пустомержское СП, д. Большая Пустомержа  (с признаком ОФЗ)</v>
          </cell>
          <cell r="F130" t="str">
            <v>ПД,РД</v>
          </cell>
          <cell r="G130" t="str">
            <v>НЕТ</v>
          </cell>
          <cell r="H130" t="str">
            <v>НЕТ</v>
          </cell>
          <cell r="I130" t="str">
            <v>ДА</v>
          </cell>
          <cell r="K130">
            <v>0</v>
          </cell>
          <cell r="S130" t="str">
            <v>НЕТ</v>
          </cell>
          <cell r="T130" t="str">
            <v>НЕТ</v>
          </cell>
          <cell r="U130" t="str">
            <v>ДА</v>
          </cell>
          <cell r="Y130">
            <v>1</v>
          </cell>
          <cell r="Z130">
            <v>0.46</v>
          </cell>
          <cell r="AA130">
            <v>1</v>
          </cell>
          <cell r="AP130">
            <v>1</v>
          </cell>
          <cell r="AQ130">
            <v>1</v>
          </cell>
          <cell r="AR130">
            <v>1</v>
          </cell>
          <cell r="AS130">
            <v>1</v>
          </cell>
          <cell r="AT130">
            <v>1</v>
          </cell>
          <cell r="AU130">
            <v>1</v>
          </cell>
          <cell r="AV130" t="str">
            <v>НЕТ</v>
          </cell>
          <cell r="AW130" t="str">
            <v>НЕТ</v>
          </cell>
          <cell r="AX130">
            <v>250</v>
          </cell>
          <cell r="AY130">
            <v>2</v>
          </cell>
        </row>
        <row r="131">
          <cell r="E131" t="str">
            <v>Внешнее электроснабжение Заявителей, Кингисеппский р-н, Пустомержское СП, д. Большая Пустомержа  (без признака ОФЗ)</v>
          </cell>
          <cell r="F131" t="str">
            <v>ПД,РД</v>
          </cell>
          <cell r="G131" t="str">
            <v>ДА</v>
          </cell>
          <cell r="H131" t="str">
            <v>НЕТ</v>
          </cell>
          <cell r="I131" t="str">
            <v>ДА</v>
          </cell>
          <cell r="K131">
            <v>1</v>
          </cell>
          <cell r="O131">
            <v>1.1200000000000001</v>
          </cell>
          <cell r="P131">
            <v>1</v>
          </cell>
          <cell r="S131" t="str">
            <v>НЕТ</v>
          </cell>
          <cell r="T131" t="str">
            <v>НЕТ</v>
          </cell>
          <cell r="U131" t="str">
            <v>ДА</v>
          </cell>
          <cell r="Y131">
            <v>1</v>
          </cell>
          <cell r="Z131">
            <v>0.56000000000000005</v>
          </cell>
          <cell r="AA131">
            <v>1</v>
          </cell>
          <cell r="AG131">
            <v>1</v>
          </cell>
          <cell r="AH131">
            <v>1</v>
          </cell>
          <cell r="AI131">
            <v>1</v>
          </cell>
          <cell r="AJ131">
            <v>1</v>
          </cell>
          <cell r="AK131">
            <v>1</v>
          </cell>
          <cell r="AL131">
            <v>1</v>
          </cell>
          <cell r="AM131" t="str">
            <v>НЕТ</v>
          </cell>
          <cell r="AN131" t="str">
            <v>НЕТ</v>
          </cell>
          <cell r="AO131" t="str">
            <v>до 160</v>
          </cell>
          <cell r="BI131">
            <v>2.2400000000000002</v>
          </cell>
        </row>
        <row r="132">
          <cell r="E132" t="str">
            <v>Внешнее электроснабжение заявителей, Кингисеппский р-н  Пустомержское СП, д. Кленно (с признаком ОФЗ)</v>
          </cell>
          <cell r="F132" t="str">
            <v>ПД,РД</v>
          </cell>
          <cell r="G132" t="str">
            <v>НЕТ</v>
          </cell>
          <cell r="H132" t="str">
            <v>НЕТ</v>
          </cell>
          <cell r="I132" t="str">
            <v>ДА</v>
          </cell>
          <cell r="K132">
            <v>1</v>
          </cell>
          <cell r="L132">
            <v>0.57999999999999996</v>
          </cell>
          <cell r="M132">
            <v>1</v>
          </cell>
          <cell r="S132" t="str">
            <v>НЕТ</v>
          </cell>
          <cell r="T132" t="str">
            <v>НЕТ</v>
          </cell>
          <cell r="U132" t="str">
            <v>ДА</v>
          </cell>
          <cell r="Y132">
            <v>1</v>
          </cell>
          <cell r="Z132">
            <v>0.54</v>
          </cell>
          <cell r="AA132">
            <v>1</v>
          </cell>
          <cell r="AG132">
            <v>1</v>
          </cell>
          <cell r="AH132">
            <v>1</v>
          </cell>
          <cell r="AI132">
            <v>1</v>
          </cell>
          <cell r="AJ132">
            <v>1</v>
          </cell>
          <cell r="AK132">
            <v>1</v>
          </cell>
          <cell r="AL132">
            <v>1</v>
          </cell>
          <cell r="AM132" t="str">
            <v>НЕТ</v>
          </cell>
          <cell r="AN132" t="str">
            <v>НЕТ</v>
          </cell>
          <cell r="AO132" t="str">
            <v>до 160</v>
          </cell>
          <cell r="BI132">
            <v>1.1599999999999999</v>
          </cell>
        </row>
        <row r="133">
          <cell r="E133" t="str">
            <v>Внешнее электроснабжение заявителей, Кингисеппский р-н  Пустомержское СП, д. Кленно (без признака ОФЗ)</v>
          </cell>
          <cell r="F133" t="str">
            <v>ПД,РД</v>
          </cell>
          <cell r="G133" t="str">
            <v>ДА</v>
          </cell>
          <cell r="H133" t="str">
            <v>НЕТ</v>
          </cell>
          <cell r="I133" t="str">
            <v>ДА</v>
          </cell>
          <cell r="J133">
            <v>1</v>
          </cell>
          <cell r="K133">
            <v>1</v>
          </cell>
          <cell r="O133">
            <v>2.73</v>
          </cell>
          <cell r="P133">
            <v>1</v>
          </cell>
          <cell r="Y133">
            <v>0</v>
          </cell>
          <cell r="BI133">
            <v>5.46</v>
          </cell>
        </row>
        <row r="134">
          <cell r="E134" t="str">
            <v>Внешнее электроснабжение Заявителей, Кингисеппский р-н  Пустомержское СП, п. ст. Веймарн  (с признаком ОФЗ)</v>
          </cell>
          <cell r="F134" t="str">
            <v>ПД,РД</v>
          </cell>
          <cell r="G134" t="str">
            <v>НЕТ</v>
          </cell>
          <cell r="H134" t="str">
            <v>НЕТ</v>
          </cell>
          <cell r="I134" t="str">
            <v>ДА</v>
          </cell>
          <cell r="K134">
            <v>1</v>
          </cell>
          <cell r="L134">
            <v>0.14000000000000001</v>
          </cell>
          <cell r="M134">
            <v>1</v>
          </cell>
          <cell r="S134" t="str">
            <v>НЕТ</v>
          </cell>
          <cell r="T134" t="str">
            <v>НЕТ</v>
          </cell>
          <cell r="U134" t="str">
            <v>ДА</v>
          </cell>
          <cell r="Y134">
            <v>1</v>
          </cell>
          <cell r="Z134">
            <v>0.01</v>
          </cell>
          <cell r="AA134">
            <v>1</v>
          </cell>
          <cell r="AG134">
            <v>1</v>
          </cell>
          <cell r="AH134">
            <v>1</v>
          </cell>
          <cell r="AI134">
            <v>1</v>
          </cell>
          <cell r="AJ134">
            <v>1</v>
          </cell>
          <cell r="AK134">
            <v>1</v>
          </cell>
          <cell r="AL134">
            <v>1</v>
          </cell>
          <cell r="AM134" t="str">
            <v>НЕТ</v>
          </cell>
          <cell r="AN134" t="str">
            <v>НЕТ</v>
          </cell>
          <cell r="AO134" t="str">
            <v>до 160</v>
          </cell>
          <cell r="BI134">
            <v>0.28000000000000003</v>
          </cell>
        </row>
        <row r="135">
          <cell r="E135" t="str">
            <v>Внешнее электроснабжение Заявителей, Кингисеппский р-н  Пустомержское СП, п. ст. Веймарн  (без признака ОФЗ)</v>
          </cell>
          <cell r="F135" t="str">
            <v>ПД,РД</v>
          </cell>
          <cell r="G135" t="str">
            <v>ДА</v>
          </cell>
          <cell r="H135" t="str">
            <v>НЕТ</v>
          </cell>
          <cell r="I135" t="str">
            <v>ДА</v>
          </cell>
          <cell r="J135">
            <v>1</v>
          </cell>
          <cell r="K135">
            <v>1</v>
          </cell>
          <cell r="O135">
            <v>1.8</v>
          </cell>
          <cell r="P135">
            <v>1</v>
          </cell>
          <cell r="Y135">
            <v>0</v>
          </cell>
          <cell r="BI135">
            <v>3.6</v>
          </cell>
        </row>
        <row r="136">
          <cell r="E136" t="str">
            <v>Внешнее электроснабжение заявителей, Кингисеппский р-н  Опольевское СП, д. Брюмбель (с признаком ОФЗ)</v>
          </cell>
          <cell r="F136" t="str">
            <v>ПД,РД</v>
          </cell>
          <cell r="G136" t="str">
            <v>НЕТ</v>
          </cell>
          <cell r="H136" t="str">
            <v>НЕТ</v>
          </cell>
          <cell r="I136" t="str">
            <v>ДА</v>
          </cell>
          <cell r="J136">
            <v>1</v>
          </cell>
          <cell r="K136">
            <v>1</v>
          </cell>
          <cell r="L136">
            <v>0.09</v>
          </cell>
          <cell r="M136">
            <v>1</v>
          </cell>
          <cell r="Y136">
            <v>0</v>
          </cell>
          <cell r="BI136">
            <v>0.18</v>
          </cell>
        </row>
        <row r="137">
          <cell r="E137" t="str">
            <v>Внешнее электроснабжение заявителей, Кингисеппский р-н  Опольевское СП, д. Брюмбель (без признака ОФЗ)</v>
          </cell>
          <cell r="F137" t="str">
            <v>ПД,РД</v>
          </cell>
          <cell r="G137" t="str">
            <v>ДА</v>
          </cell>
          <cell r="H137" t="str">
            <v>НЕТ</v>
          </cell>
          <cell r="I137" t="str">
            <v>ДА</v>
          </cell>
          <cell r="J137">
            <v>1</v>
          </cell>
          <cell r="K137">
            <v>1</v>
          </cell>
          <cell r="L137">
            <v>0.03</v>
          </cell>
          <cell r="M137">
            <v>1</v>
          </cell>
          <cell r="Y137">
            <v>0</v>
          </cell>
          <cell r="BI137">
            <v>0.06</v>
          </cell>
        </row>
        <row r="138">
          <cell r="E138" t="str">
            <v>Внешнее электроснабжение заявителей, Кингисеппский р-н, Опольевское СП, д. Федоровка (без признака ОФЗ)</v>
          </cell>
          <cell r="F138" t="str">
            <v>ПД,РД</v>
          </cell>
          <cell r="G138" t="str">
            <v>ДА</v>
          </cell>
          <cell r="H138" t="str">
            <v>НЕТ</v>
          </cell>
          <cell r="I138" t="str">
            <v>ДА</v>
          </cell>
          <cell r="J138">
            <v>1</v>
          </cell>
          <cell r="K138">
            <v>1</v>
          </cell>
          <cell r="L138">
            <v>0.2</v>
          </cell>
          <cell r="M138">
            <v>1</v>
          </cell>
          <cell r="Y138">
            <v>0</v>
          </cell>
          <cell r="BI138">
            <v>0.4</v>
          </cell>
        </row>
        <row r="139">
          <cell r="E139" t="str">
            <v>Внешнее электроснабжение заявителей, Ленинградская область, Кингисеппский район,  Нежновское СП д. Б.Райково (с признаком ОФЗ)</v>
          </cell>
          <cell r="F139" t="str">
            <v>ПД,РД</v>
          </cell>
          <cell r="G139" t="str">
            <v>НЕТ</v>
          </cell>
          <cell r="H139" t="str">
            <v>НЕТ</v>
          </cell>
          <cell r="I139" t="str">
            <v>ДА</v>
          </cell>
          <cell r="K139">
            <v>4</v>
          </cell>
          <cell r="L139">
            <v>0.40500000000000003</v>
          </cell>
          <cell r="M139">
            <v>4</v>
          </cell>
          <cell r="S139" t="str">
            <v>НЕТ</v>
          </cell>
          <cell r="T139" t="str">
            <v>НЕТ</v>
          </cell>
          <cell r="U139" t="str">
            <v>ДА</v>
          </cell>
          <cell r="Y139">
            <v>1</v>
          </cell>
          <cell r="Z139">
            <v>0.03</v>
          </cell>
          <cell r="AA139">
            <v>1</v>
          </cell>
          <cell r="AZ139">
            <v>1</v>
          </cell>
          <cell r="BA139">
            <v>1</v>
          </cell>
          <cell r="BB139">
            <v>1</v>
          </cell>
          <cell r="BC139">
            <v>1</v>
          </cell>
          <cell r="BD139">
            <v>1</v>
          </cell>
          <cell r="BE139">
            <v>1</v>
          </cell>
          <cell r="BF139" t="str">
            <v>НЕТ</v>
          </cell>
          <cell r="BG139" t="str">
            <v>НЕТ</v>
          </cell>
          <cell r="BH139" t="str">
            <v>до 160</v>
          </cell>
          <cell r="BI139">
            <v>0.81</v>
          </cell>
        </row>
        <row r="140">
          <cell r="E140" t="str">
            <v>Внешнее электроснабжение заявителей, Ленинградская область, Кингисеппский район,  Нежновское СП д. Б.Райково (без  признака ОФЗ)</v>
          </cell>
          <cell r="F140" t="str">
            <v>ПД,РД</v>
          </cell>
          <cell r="G140" t="str">
            <v>ДА</v>
          </cell>
          <cell r="H140" t="str">
            <v>НЕТ</v>
          </cell>
          <cell r="I140" t="str">
            <v>ДА</v>
          </cell>
          <cell r="K140">
            <v>3</v>
          </cell>
          <cell r="L140">
            <v>1.1199999999999999</v>
          </cell>
          <cell r="M140">
            <v>3</v>
          </cell>
          <cell r="S140" t="str">
            <v>ДА</v>
          </cell>
          <cell r="T140" t="str">
            <v>НЕТ</v>
          </cell>
          <cell r="U140" t="str">
            <v>ДА</v>
          </cell>
          <cell r="Y140">
            <v>1</v>
          </cell>
          <cell r="Z140">
            <v>0.01</v>
          </cell>
          <cell r="AA140">
            <v>1</v>
          </cell>
          <cell r="AG140">
            <v>1</v>
          </cell>
          <cell r="AH140">
            <v>1</v>
          </cell>
          <cell r="AI140">
            <v>1</v>
          </cell>
          <cell r="AJ140">
            <v>1</v>
          </cell>
          <cell r="AK140">
            <v>1</v>
          </cell>
          <cell r="AL140">
            <v>1</v>
          </cell>
          <cell r="AM140" t="str">
            <v>ДА</v>
          </cell>
          <cell r="AN140" t="str">
            <v>НЕТ</v>
          </cell>
          <cell r="AO140" t="str">
            <v>до 160</v>
          </cell>
          <cell r="BI140">
            <v>2.2400000000000002</v>
          </cell>
        </row>
        <row r="141">
          <cell r="E141" t="str">
            <v>Внешнее электроснабжение заявителей, Кингисеппский р-н,Вистинское СП, д. Красная Горка (без признака ОФЗ)</v>
          </cell>
          <cell r="F141" t="str">
            <v>ПД,РД</v>
          </cell>
          <cell r="G141" t="str">
            <v>ДА</v>
          </cell>
          <cell r="H141" t="str">
            <v>НЕТ</v>
          </cell>
          <cell r="I141" t="str">
            <v>ДА</v>
          </cell>
          <cell r="J141">
            <v>1</v>
          </cell>
          <cell r="K141">
            <v>1</v>
          </cell>
          <cell r="L141">
            <v>0.14000000000000001</v>
          </cell>
          <cell r="M141">
            <v>1</v>
          </cell>
          <cell r="Y141">
            <v>0</v>
          </cell>
          <cell r="BI141">
            <v>0.28000000000000003</v>
          </cell>
        </row>
        <row r="142">
          <cell r="E142" t="str">
            <v>Внешнее электроснабжение заявителей, Кингисеппский р-н, Вистинское СП, д. Новое Гарколово  (с признаком ОФЗ)</v>
          </cell>
          <cell r="F142" t="str">
            <v>ПД,РД</v>
          </cell>
          <cell r="G142" t="str">
            <v>НЕТ</v>
          </cell>
          <cell r="H142" t="str">
            <v>НЕТ</v>
          </cell>
          <cell r="I142" t="str">
            <v>ДА</v>
          </cell>
          <cell r="J142">
            <v>1</v>
          </cell>
          <cell r="K142">
            <v>1</v>
          </cell>
          <cell r="L142">
            <v>0.61</v>
          </cell>
          <cell r="M142">
            <v>1</v>
          </cell>
          <cell r="Y142">
            <v>0</v>
          </cell>
          <cell r="BI142">
            <v>1.22</v>
          </cell>
        </row>
        <row r="143">
          <cell r="E143" t="str">
            <v>Внешнее электроснабжение заявителей, Кингисеппский р-н, Вистинское СП, д. Новое Гарколово  (без признака ОФЗ)</v>
          </cell>
          <cell r="F143" t="str">
            <v>ПД,РД</v>
          </cell>
          <cell r="G143" t="str">
            <v>ДА</v>
          </cell>
          <cell r="H143" t="str">
            <v>НЕТ</v>
          </cell>
          <cell r="I143" t="str">
            <v>ДА</v>
          </cell>
          <cell r="K143">
            <v>1</v>
          </cell>
          <cell r="L143">
            <v>0.84</v>
          </cell>
          <cell r="M143">
            <v>1</v>
          </cell>
          <cell r="Y143">
            <v>0</v>
          </cell>
          <cell r="AG143">
            <v>1</v>
          </cell>
          <cell r="AH143">
            <v>1</v>
          </cell>
          <cell r="AI143">
            <v>1</v>
          </cell>
          <cell r="AJ143">
            <v>1</v>
          </cell>
          <cell r="AK143">
            <v>1</v>
          </cell>
          <cell r="AL143">
            <v>1</v>
          </cell>
          <cell r="AM143" t="str">
            <v>ДА</v>
          </cell>
          <cell r="AN143" t="str">
            <v>НЕТ</v>
          </cell>
          <cell r="AO143" t="str">
            <v>до 160</v>
          </cell>
          <cell r="BI143">
            <v>1.68</v>
          </cell>
        </row>
        <row r="144">
          <cell r="E144" t="str">
            <v>Внешнее электроснабжение Заявителей, Кингисеппский р-н, Вистинское СП, д. Валяницы (с признаком ОФЗ)</v>
          </cell>
          <cell r="F144" t="str">
            <v>ПД,РД</v>
          </cell>
          <cell r="G144" t="str">
            <v>НЕТ</v>
          </cell>
          <cell r="H144" t="str">
            <v>НЕТ</v>
          </cell>
          <cell r="I144" t="str">
            <v>ДА</v>
          </cell>
          <cell r="K144">
            <v>1</v>
          </cell>
          <cell r="O144">
            <v>1.0649999999999999</v>
          </cell>
          <cell r="P144">
            <v>1</v>
          </cell>
          <cell r="S144" t="str">
            <v>НЕТ</v>
          </cell>
          <cell r="T144" t="str">
            <v>НЕТ</v>
          </cell>
          <cell r="U144" t="str">
            <v>ДА</v>
          </cell>
          <cell r="Y144">
            <v>1</v>
          </cell>
          <cell r="Z144">
            <v>0.5</v>
          </cell>
          <cell r="AA144">
            <v>1</v>
          </cell>
          <cell r="AG144">
            <v>1</v>
          </cell>
          <cell r="AH144">
            <v>1</v>
          </cell>
          <cell r="AI144">
            <v>1</v>
          </cell>
          <cell r="AJ144">
            <v>1</v>
          </cell>
          <cell r="AK144">
            <v>1</v>
          </cell>
          <cell r="AL144">
            <v>1</v>
          </cell>
          <cell r="AM144" t="str">
            <v>НЕТ</v>
          </cell>
          <cell r="AN144" t="str">
            <v>НЕТ</v>
          </cell>
          <cell r="AO144" t="str">
            <v>до 160</v>
          </cell>
          <cell r="BI144">
            <v>2.13</v>
          </cell>
        </row>
        <row r="145">
          <cell r="E145" t="str">
            <v>Внешнее электроснабжение Заявителей, Кингисеппский р-н, Вистинское СП, д. Валяницы (без признака ОФЗ)</v>
          </cell>
          <cell r="F145" t="str">
            <v>ПД,РД</v>
          </cell>
          <cell r="G145" t="str">
            <v>ДА</v>
          </cell>
          <cell r="H145" t="str">
            <v>НЕТ</v>
          </cell>
          <cell r="I145" t="str">
            <v>ДА</v>
          </cell>
          <cell r="J145">
            <v>1</v>
          </cell>
          <cell r="K145">
            <v>1</v>
          </cell>
          <cell r="L145">
            <v>0.93</v>
          </cell>
          <cell r="M145">
            <v>1</v>
          </cell>
          <cell r="Y145">
            <v>0</v>
          </cell>
          <cell r="BI145">
            <v>1.86</v>
          </cell>
        </row>
        <row r="146">
          <cell r="E146" t="str">
            <v>Внешнее электроснабжение заявителей, Кингисеппский р-н, Вистинское СП, н.п. Старое Гарколово (с признаками ОФЗ)</v>
          </cell>
          <cell r="F146" t="str">
            <v>ПД,РД</v>
          </cell>
          <cell r="G146" t="str">
            <v>НЕТ</v>
          </cell>
          <cell r="H146" t="str">
            <v>НЕТ</v>
          </cell>
          <cell r="I146" t="str">
            <v>ДА</v>
          </cell>
          <cell r="K146">
            <v>1</v>
          </cell>
          <cell r="L146">
            <v>0.43</v>
          </cell>
          <cell r="M146">
            <v>1</v>
          </cell>
          <cell r="S146" t="str">
            <v>НЕТ</v>
          </cell>
          <cell r="T146" t="str">
            <v>НЕТ</v>
          </cell>
          <cell r="U146" t="str">
            <v>ДА</v>
          </cell>
          <cell r="Y146">
            <v>1</v>
          </cell>
          <cell r="Z146">
            <v>0.43</v>
          </cell>
          <cell r="AA146">
            <v>1</v>
          </cell>
          <cell r="AZ146">
            <v>1</v>
          </cell>
          <cell r="BA146">
            <v>1</v>
          </cell>
          <cell r="BB146">
            <v>1</v>
          </cell>
          <cell r="BC146">
            <v>1</v>
          </cell>
          <cell r="BD146">
            <v>1</v>
          </cell>
          <cell r="BE146">
            <v>1</v>
          </cell>
          <cell r="BF146" t="str">
            <v>НЕТ</v>
          </cell>
          <cell r="BG146" t="str">
            <v>НЕТ</v>
          </cell>
          <cell r="BH146" t="str">
            <v>до 160</v>
          </cell>
          <cell r="BI146">
            <v>0.86</v>
          </cell>
        </row>
        <row r="147">
          <cell r="E147" t="str">
            <v>Внешнее электроснабжение заявителей, Кингисеппский р-н, Вистинское СП, н.п. Старое Гарколово (без  признаков ОФЗ)</v>
          </cell>
          <cell r="F147" t="str">
            <v>ПД,РД</v>
          </cell>
          <cell r="G147" t="str">
            <v>ДА</v>
          </cell>
          <cell r="H147" t="str">
            <v>НЕТ</v>
          </cell>
          <cell r="I147" t="str">
            <v>ДА</v>
          </cell>
          <cell r="J147">
            <v>1</v>
          </cell>
          <cell r="K147">
            <v>1</v>
          </cell>
          <cell r="L147">
            <v>0.80500000000000005</v>
          </cell>
          <cell r="M147">
            <v>1</v>
          </cell>
          <cell r="Y147">
            <v>0</v>
          </cell>
          <cell r="BI147">
            <v>1.61</v>
          </cell>
        </row>
        <row r="148">
          <cell r="E148" t="str">
            <v>Внешнее электроснабжение заявителей, Сланцевский район, Старопольское СП, д. Хотило (с признаком ОФЗ)</v>
          </cell>
          <cell r="F148" t="str">
            <v>ПД,РД</v>
          </cell>
          <cell r="G148" t="str">
            <v>НЕТ</v>
          </cell>
          <cell r="H148" t="str">
            <v>НЕТ</v>
          </cell>
          <cell r="I148" t="str">
            <v>ДА</v>
          </cell>
          <cell r="J148">
            <v>1</v>
          </cell>
          <cell r="K148">
            <v>1</v>
          </cell>
          <cell r="L148">
            <v>0.80600000000000005</v>
          </cell>
          <cell r="M148">
            <v>1</v>
          </cell>
          <cell r="Y148">
            <v>0</v>
          </cell>
          <cell r="BI148">
            <v>1.6120000000000001</v>
          </cell>
        </row>
        <row r="149">
          <cell r="E149" t="str">
            <v>Внешнее электроснабжение заявителей, Сланцевский район, Выскатское СП, д. Выскатка (с признаком ОФЗ)</v>
          </cell>
          <cell r="F149" t="str">
            <v>ПД,РД</v>
          </cell>
          <cell r="G149" t="str">
            <v>НЕТ</v>
          </cell>
          <cell r="H149" t="str">
            <v>НЕТ</v>
          </cell>
          <cell r="I149" t="str">
            <v>ДА</v>
          </cell>
          <cell r="K149">
            <v>1</v>
          </cell>
          <cell r="L149">
            <v>0.4</v>
          </cell>
          <cell r="M149">
            <v>1</v>
          </cell>
          <cell r="S149" t="str">
            <v>ДА</v>
          </cell>
          <cell r="T149" t="str">
            <v>НЕТ</v>
          </cell>
          <cell r="U149" t="str">
            <v>ДА</v>
          </cell>
          <cell r="Y149">
            <v>1</v>
          </cell>
          <cell r="Z149">
            <v>0.01</v>
          </cell>
          <cell r="AA149">
            <v>1</v>
          </cell>
          <cell r="AG149">
            <v>1</v>
          </cell>
          <cell r="AH149">
            <v>1</v>
          </cell>
          <cell r="AI149">
            <v>1</v>
          </cell>
          <cell r="AJ149">
            <v>1</v>
          </cell>
          <cell r="AK149">
            <v>1</v>
          </cell>
          <cell r="AL149">
            <v>1</v>
          </cell>
          <cell r="AM149" t="str">
            <v>ДА</v>
          </cell>
          <cell r="AN149" t="str">
            <v>НЕТ</v>
          </cell>
          <cell r="AO149" t="str">
            <v>до 160</v>
          </cell>
          <cell r="BI149">
            <v>0.8</v>
          </cell>
        </row>
        <row r="150">
          <cell r="E150" t="str">
            <v>Внешнее электроснабжение заявителей, Сланцевский район, Черновское СП, д.Черно (без признака ОФЗ)</v>
          </cell>
          <cell r="F150" t="str">
            <v>ПД,РД</v>
          </cell>
          <cell r="G150" t="str">
            <v>ДА</v>
          </cell>
          <cell r="H150" t="str">
            <v>НЕТ</v>
          </cell>
          <cell r="I150" t="str">
            <v>ДА</v>
          </cell>
          <cell r="J150">
            <v>1</v>
          </cell>
          <cell r="K150">
            <v>1</v>
          </cell>
          <cell r="L150">
            <v>0.33</v>
          </cell>
          <cell r="M150">
            <v>1</v>
          </cell>
          <cell r="Y150">
            <v>0</v>
          </cell>
          <cell r="BI150">
            <v>0.66</v>
          </cell>
        </row>
        <row r="151">
          <cell r="E151" t="str">
            <v>Внешнее электроснабжение заявителей, Сланцевский район, Черновское СП, д. Большая Боровня (с признаком ОФЗ)</v>
          </cell>
          <cell r="F151" t="str">
            <v>ПД,РД</v>
          </cell>
          <cell r="G151" t="str">
            <v>НЕТ</v>
          </cell>
          <cell r="H151" t="str">
            <v>НЕТ</v>
          </cell>
          <cell r="I151" t="str">
            <v>ДА</v>
          </cell>
          <cell r="J151">
            <v>1</v>
          </cell>
          <cell r="K151">
            <v>1</v>
          </cell>
          <cell r="L151">
            <v>0.17</v>
          </cell>
          <cell r="M151">
            <v>1</v>
          </cell>
          <cell r="Y151">
            <v>0</v>
          </cell>
          <cell r="BI151">
            <v>0.34</v>
          </cell>
        </row>
        <row r="152">
          <cell r="E152" t="str">
            <v>Внешнее электроснабжение заявителей, Сланцевский район, Черновское СП, д. Большая Боровня (без признака ОФЗ)</v>
          </cell>
          <cell r="F152" t="str">
            <v>ПД,РД</v>
          </cell>
          <cell r="G152" t="str">
            <v>ДА</v>
          </cell>
          <cell r="H152" t="str">
            <v>НЕТ</v>
          </cell>
          <cell r="I152" t="str">
            <v>ДА</v>
          </cell>
          <cell r="J152">
            <v>1</v>
          </cell>
          <cell r="K152">
            <v>1</v>
          </cell>
          <cell r="L152">
            <v>0.27</v>
          </cell>
          <cell r="M152">
            <v>1</v>
          </cell>
          <cell r="Y152">
            <v>0</v>
          </cell>
          <cell r="BI152">
            <v>0.54</v>
          </cell>
        </row>
        <row r="153">
          <cell r="E153" t="str">
            <v>Внешнее электроснабжение Заявителей, Сланцевский район, Черновское СП, д. Монастырек (с признаком ОФЗ)</v>
          </cell>
          <cell r="F153" t="str">
            <v>ПД,РД</v>
          </cell>
          <cell r="G153" t="str">
            <v>НЕТ</v>
          </cell>
          <cell r="H153" t="str">
            <v>НЕТ</v>
          </cell>
          <cell r="I153" t="str">
            <v>ДА</v>
          </cell>
          <cell r="J153">
            <v>1</v>
          </cell>
          <cell r="K153">
            <v>1</v>
          </cell>
          <cell r="L153">
            <v>2.1000000000000001E-2</v>
          </cell>
          <cell r="M153">
            <v>1</v>
          </cell>
          <cell r="Y153">
            <v>0</v>
          </cell>
          <cell r="BI153">
            <v>4.2000000000000003E-2</v>
          </cell>
        </row>
        <row r="154">
          <cell r="E154" t="str">
            <v>Внешнее электроснабжение Заявителей, Сланцевский район, Черновское СП, д. Монастырек (без  признака ОФЗ)</v>
          </cell>
          <cell r="F154" t="str">
            <v>ПД,РД</v>
          </cell>
          <cell r="G154" t="str">
            <v>ДА</v>
          </cell>
          <cell r="H154" t="str">
            <v>НЕТ</v>
          </cell>
          <cell r="I154" t="str">
            <v>ДА</v>
          </cell>
          <cell r="K154">
            <v>1</v>
          </cell>
          <cell r="L154">
            <v>0.50900000000000001</v>
          </cell>
          <cell r="M154">
            <v>1</v>
          </cell>
          <cell r="S154" t="str">
            <v>ДА</v>
          </cell>
          <cell r="T154" t="str">
            <v>НЕТ</v>
          </cell>
          <cell r="U154" t="str">
            <v>ДА</v>
          </cell>
          <cell r="Y154">
            <v>1</v>
          </cell>
          <cell r="Z154">
            <v>0.18</v>
          </cell>
          <cell r="AA154">
            <v>1</v>
          </cell>
          <cell r="AZ154">
            <v>1</v>
          </cell>
          <cell r="BA154">
            <v>1</v>
          </cell>
          <cell r="BB154">
            <v>1</v>
          </cell>
          <cell r="BC154">
            <v>1</v>
          </cell>
          <cell r="BD154">
            <v>1</v>
          </cell>
          <cell r="BE154">
            <v>1</v>
          </cell>
          <cell r="BF154" t="str">
            <v>ДА</v>
          </cell>
          <cell r="BG154" t="str">
            <v>НЕТ</v>
          </cell>
          <cell r="BH154" t="str">
            <v>до 160</v>
          </cell>
          <cell r="BI154">
            <v>1.018</v>
          </cell>
        </row>
        <row r="155">
          <cell r="E155" t="str">
            <v>Внешнее электроснабжение заявителей, Сланцевский район, Новосельское сельское поселение, д. Гусева Гора (без признака ОФЗ)</v>
          </cell>
          <cell r="F155" t="str">
            <v>ПД,РД</v>
          </cell>
          <cell r="G155" t="str">
            <v>ДА</v>
          </cell>
          <cell r="H155" t="str">
            <v>НЕТ</v>
          </cell>
          <cell r="I155" t="str">
            <v>ДА</v>
          </cell>
          <cell r="J155">
            <v>1</v>
          </cell>
          <cell r="K155">
            <v>1</v>
          </cell>
          <cell r="L155">
            <v>0.215</v>
          </cell>
          <cell r="M155">
            <v>1</v>
          </cell>
          <cell r="Y155">
            <v>0</v>
          </cell>
          <cell r="BI155">
            <v>0.43</v>
          </cell>
        </row>
        <row r="156">
          <cell r="E156" t="str">
            <v>Внешнее электроснабжение заявителей, Сланцевский район, Старопольское СП, д Ликовское (с признаком ОФЗ)</v>
          </cell>
          <cell r="F156" t="str">
            <v>ПД,РД</v>
          </cell>
          <cell r="G156" t="str">
            <v>НЕТ</v>
          </cell>
          <cell r="H156" t="str">
            <v>НЕТ</v>
          </cell>
          <cell r="I156" t="str">
            <v>ДА</v>
          </cell>
          <cell r="J156">
            <v>1</v>
          </cell>
          <cell r="K156">
            <v>2</v>
          </cell>
          <cell r="L156">
            <v>0.215</v>
          </cell>
          <cell r="M156">
            <v>2</v>
          </cell>
          <cell r="Y156">
            <v>0</v>
          </cell>
          <cell r="BI156">
            <v>0.43</v>
          </cell>
        </row>
        <row r="157">
          <cell r="E157" t="str">
            <v>Внешнее электроснабжение заявителей, Сланцевский район, Старопольское СП, д Ликовское (без признака ОФЗ)</v>
          </cell>
          <cell r="F157" t="str">
            <v>ПД,РД</v>
          </cell>
          <cell r="G157" t="str">
            <v>ДА</v>
          </cell>
          <cell r="H157" t="str">
            <v>НЕТ</v>
          </cell>
          <cell r="I157" t="str">
            <v>ДА</v>
          </cell>
          <cell r="K157">
            <v>2</v>
          </cell>
          <cell r="L157">
            <v>0.44</v>
          </cell>
          <cell r="M157">
            <v>2</v>
          </cell>
          <cell r="S157" t="str">
            <v>ДА</v>
          </cell>
          <cell r="T157" t="str">
            <v>НЕТ</v>
          </cell>
          <cell r="U157" t="str">
            <v>ДА</v>
          </cell>
          <cell r="Y157">
            <v>2</v>
          </cell>
          <cell r="Z157">
            <v>6.0000000000000005E-2</v>
          </cell>
          <cell r="AA157">
            <v>2</v>
          </cell>
          <cell r="AG157">
            <v>1</v>
          </cell>
          <cell r="AH157">
            <v>1</v>
          </cell>
          <cell r="AI157">
            <v>1</v>
          </cell>
          <cell r="AJ157">
            <v>1</v>
          </cell>
          <cell r="AK157">
            <v>1</v>
          </cell>
          <cell r="AL157">
            <v>1</v>
          </cell>
          <cell r="AM157" t="str">
            <v>ДА</v>
          </cell>
          <cell r="AN157" t="str">
            <v>НЕТ</v>
          </cell>
          <cell r="AO157" t="str">
            <v>до 160</v>
          </cell>
          <cell r="AZ157">
            <v>1</v>
          </cell>
          <cell r="BD157">
            <v>1</v>
          </cell>
          <cell r="BE157">
            <v>1</v>
          </cell>
          <cell r="BF157" t="str">
            <v>ДА</v>
          </cell>
          <cell r="BG157" t="str">
            <v>НЕТ</v>
          </cell>
          <cell r="BH157" t="str">
            <v>до 160</v>
          </cell>
          <cell r="BI157">
            <v>0.88</v>
          </cell>
        </row>
        <row r="158">
          <cell r="E158" t="str">
            <v>Внешнее электроснабжение заявителей, Сланцевский район, Старопольское СП, д. Овсище (с признаком ОФЗ)</v>
          </cell>
          <cell r="F158" t="str">
            <v>ПД,РД</v>
          </cell>
          <cell r="G158" t="str">
            <v>НЕТ</v>
          </cell>
          <cell r="H158" t="str">
            <v>НЕТ</v>
          </cell>
          <cell r="I158" t="str">
            <v>ДА</v>
          </cell>
          <cell r="J158">
            <v>1</v>
          </cell>
          <cell r="K158">
            <v>1</v>
          </cell>
          <cell r="L158">
            <v>8.5999999999999993E-2</v>
          </cell>
          <cell r="M158">
            <v>1</v>
          </cell>
          <cell r="Y158">
            <v>0</v>
          </cell>
          <cell r="BI158">
            <v>0.17199999999999999</v>
          </cell>
        </row>
        <row r="159">
          <cell r="E159" t="str">
            <v>Внешнее электроснабжение заявителей, Сланцевский район, Старопольское СП, д. Овсище (без признака ОФЗ)</v>
          </cell>
          <cell r="F159" t="str">
            <v>ПД,РД</v>
          </cell>
          <cell r="G159" t="str">
            <v>ДА</v>
          </cell>
          <cell r="H159" t="str">
            <v>НЕТ</v>
          </cell>
          <cell r="I159" t="str">
            <v>ДА</v>
          </cell>
          <cell r="J159">
            <v>1</v>
          </cell>
          <cell r="K159">
            <v>1</v>
          </cell>
          <cell r="L159">
            <v>0.47799999999999998</v>
          </cell>
          <cell r="M159">
            <v>1</v>
          </cell>
          <cell r="Y159">
            <v>0</v>
          </cell>
          <cell r="BI159">
            <v>0.95599999999999996</v>
          </cell>
        </row>
        <row r="160">
          <cell r="E160" t="str">
            <v>Внешнее электроснабжение заявителей, Сланцевский район, Старопольское СП, д. Борисова Гора (с признаком ОФЗ)</v>
          </cell>
          <cell r="F160" t="str">
            <v>ПД,РД</v>
          </cell>
          <cell r="G160" t="str">
            <v>НЕТ</v>
          </cell>
          <cell r="H160" t="str">
            <v>НЕТ</v>
          </cell>
          <cell r="I160" t="str">
            <v>ДА</v>
          </cell>
          <cell r="J160">
            <v>1</v>
          </cell>
          <cell r="K160">
            <v>1</v>
          </cell>
          <cell r="L160">
            <v>0.125</v>
          </cell>
          <cell r="M160">
            <v>1</v>
          </cell>
          <cell r="Y160">
            <v>0</v>
          </cell>
          <cell r="BI160">
            <v>0.25</v>
          </cell>
        </row>
        <row r="161">
          <cell r="E161" t="str">
            <v>Внешнее электроснабжение заявителей, Сланцевский район, Старопольское СП, д. Борисова Гора (без признака ОФЗ)</v>
          </cell>
          <cell r="F161" t="str">
            <v>ПД,РД</v>
          </cell>
          <cell r="G161" t="str">
            <v>ДА</v>
          </cell>
          <cell r="H161" t="str">
            <v>НЕТ</v>
          </cell>
          <cell r="I161" t="str">
            <v>ДА</v>
          </cell>
          <cell r="K161">
            <v>1</v>
          </cell>
          <cell r="L161">
            <v>0.125</v>
          </cell>
          <cell r="M161">
            <v>1</v>
          </cell>
          <cell r="S161" t="str">
            <v>ДА</v>
          </cell>
          <cell r="T161" t="str">
            <v>ДА</v>
          </cell>
          <cell r="U161" t="str">
            <v>ДА</v>
          </cell>
          <cell r="Y161">
            <v>1</v>
          </cell>
          <cell r="Z161">
            <v>1</v>
          </cell>
          <cell r="AA161">
            <v>1</v>
          </cell>
          <cell r="AZ161">
            <v>1</v>
          </cell>
          <cell r="BA161">
            <v>1</v>
          </cell>
          <cell r="BB161">
            <v>1</v>
          </cell>
          <cell r="BC161">
            <v>1</v>
          </cell>
          <cell r="BD161">
            <v>1</v>
          </cell>
          <cell r="BE161">
            <v>1</v>
          </cell>
          <cell r="BF161" t="str">
            <v>НЕТ</v>
          </cell>
          <cell r="BG161" t="str">
            <v>НЕТ</v>
          </cell>
          <cell r="BH161" t="str">
            <v>до 160</v>
          </cell>
          <cell r="BI161">
            <v>0.25</v>
          </cell>
        </row>
        <row r="162">
          <cell r="E162" t="str">
            <v>Внешнее электроснабжение заявителей, Кингисеппский р-н, Котельское СП, д. Ряттель (с признаком ОФЗ)</v>
          </cell>
          <cell r="F162" t="str">
            <v>ПД,РД</v>
          </cell>
          <cell r="G162" t="str">
            <v>НЕТ</v>
          </cell>
          <cell r="H162" t="str">
            <v>НЕТ</v>
          </cell>
          <cell r="I162" t="str">
            <v>ДА</v>
          </cell>
          <cell r="J162">
            <v>1</v>
          </cell>
          <cell r="K162">
            <v>1</v>
          </cell>
          <cell r="L162">
            <v>0.15</v>
          </cell>
          <cell r="M162">
            <v>1</v>
          </cell>
          <cell r="Y162">
            <v>0</v>
          </cell>
          <cell r="BI162">
            <v>0.3</v>
          </cell>
        </row>
        <row r="163">
          <cell r="E163" t="str">
            <v>Внешнее электроснабжение заявителей, Кингисеппский р-н, Котельское СП, д. Ряттель (без признака ОФЗ)</v>
          </cell>
          <cell r="F163" t="str">
            <v>ПД,РД</v>
          </cell>
          <cell r="G163" t="str">
            <v>ДА</v>
          </cell>
          <cell r="H163" t="str">
            <v>НЕТ</v>
          </cell>
          <cell r="I163" t="str">
            <v>ДА</v>
          </cell>
          <cell r="J163">
            <v>1</v>
          </cell>
          <cell r="K163">
            <v>1</v>
          </cell>
          <cell r="L163">
            <v>0.88</v>
          </cell>
          <cell r="M163">
            <v>1</v>
          </cell>
          <cell r="Y163">
            <v>0</v>
          </cell>
          <cell r="BI163">
            <v>1.76</v>
          </cell>
        </row>
        <row r="164">
          <cell r="E164" t="str">
            <v>Выполнение комплекса работ для осуществления технологического присоединения к электрическим сетям электроустановок заявителей:  Щипалкин Н.В.. и др. , Ленинградская область, Кингисеппский р-н, Котельское СП, д. Малое Руддилово (без признака ОФЗ)</v>
          </cell>
          <cell r="F164" t="str">
            <v>ПД,РД</v>
          </cell>
          <cell r="G164" t="str">
            <v>ДА</v>
          </cell>
          <cell r="H164" t="str">
            <v>НЕТ</v>
          </cell>
          <cell r="I164" t="str">
            <v>ДА</v>
          </cell>
          <cell r="K164">
            <v>1</v>
          </cell>
          <cell r="L164">
            <v>0.17599999999999999</v>
          </cell>
          <cell r="M164">
            <v>1</v>
          </cell>
          <cell r="Y164">
            <v>0</v>
          </cell>
          <cell r="AZ164">
            <v>1</v>
          </cell>
          <cell r="BA164">
            <v>1</v>
          </cell>
          <cell r="BB164">
            <v>1</v>
          </cell>
          <cell r="BC164">
            <v>1</v>
          </cell>
          <cell r="BD164">
            <v>1</v>
          </cell>
          <cell r="BE164">
            <v>1</v>
          </cell>
          <cell r="BF164" t="str">
            <v>НЕТ</v>
          </cell>
          <cell r="BG164" t="str">
            <v>НЕТ</v>
          </cell>
          <cell r="BH164" t="str">
            <v>до 160</v>
          </cell>
          <cell r="BI164">
            <v>0.35199999999999998</v>
          </cell>
        </row>
        <row r="165">
          <cell r="E165" t="str">
            <v>Внешнее электроснабжение заявителей, Кингисеппский р-н, Котельское СП, д. Большое Руддилово (с признаком ОФЗ)</v>
          </cell>
          <cell r="F165" t="str">
            <v>ПД,РД</v>
          </cell>
          <cell r="G165" t="str">
            <v>НЕТ</v>
          </cell>
          <cell r="H165" t="str">
            <v>НЕТ</v>
          </cell>
          <cell r="I165" t="str">
            <v>ДА</v>
          </cell>
          <cell r="J165">
            <v>1</v>
          </cell>
          <cell r="K165">
            <v>1</v>
          </cell>
          <cell r="L165">
            <v>0.33</v>
          </cell>
          <cell r="M165">
            <v>1</v>
          </cell>
          <cell r="Y165">
            <v>0</v>
          </cell>
          <cell r="BI165">
            <v>0.66</v>
          </cell>
        </row>
        <row r="166">
          <cell r="E166" t="str">
            <v>Внешнее электроснабжение заявителей, Кингисеппский р-н, Котельское СП, д. Пиллово (без признака ОФЗ)</v>
          </cell>
          <cell r="F166" t="str">
            <v>ПД,РД</v>
          </cell>
          <cell r="G166" t="str">
            <v>ДА</v>
          </cell>
          <cell r="H166" t="str">
            <v>НЕТ</v>
          </cell>
          <cell r="I166" t="str">
            <v>ДА</v>
          </cell>
          <cell r="J166">
            <v>1</v>
          </cell>
          <cell r="K166">
            <v>1</v>
          </cell>
          <cell r="L166">
            <v>0.27</v>
          </cell>
          <cell r="M166">
            <v>1</v>
          </cell>
          <cell r="Y166">
            <v>0</v>
          </cell>
          <cell r="BI166">
            <v>0.54</v>
          </cell>
        </row>
        <row r="167">
          <cell r="E167" t="str">
            <v>Внешнее электроснабжение заявителей, Кингисеппский р-н, Котельское СП, д. Велькота (с признаком ОФЗ)</v>
          </cell>
          <cell r="F167" t="str">
            <v>ПД,РД</v>
          </cell>
          <cell r="G167" t="str">
            <v>НЕТ</v>
          </cell>
          <cell r="H167" t="str">
            <v>НЕТ</v>
          </cell>
          <cell r="I167" t="str">
            <v>ДА</v>
          </cell>
          <cell r="K167">
            <v>1</v>
          </cell>
          <cell r="L167">
            <v>0.115</v>
          </cell>
          <cell r="M167">
            <v>1</v>
          </cell>
          <cell r="S167" t="str">
            <v>НЕТ</v>
          </cell>
          <cell r="T167" t="str">
            <v>НЕТ</v>
          </cell>
          <cell r="U167" t="str">
            <v>ДА</v>
          </cell>
          <cell r="Y167">
            <v>1</v>
          </cell>
          <cell r="Z167">
            <v>0.02</v>
          </cell>
          <cell r="AA167">
            <v>1</v>
          </cell>
          <cell r="AZ167">
            <v>1</v>
          </cell>
          <cell r="BA167">
            <v>1</v>
          </cell>
          <cell r="BB167">
            <v>1</v>
          </cell>
          <cell r="BC167">
            <v>1</v>
          </cell>
          <cell r="BD167">
            <v>1</v>
          </cell>
          <cell r="BE167">
            <v>1</v>
          </cell>
          <cell r="BF167" t="str">
            <v>НЕТ</v>
          </cell>
          <cell r="BG167" t="str">
            <v>НЕТ</v>
          </cell>
          <cell r="BH167" t="str">
            <v>до 160</v>
          </cell>
          <cell r="BI167">
            <v>0.23</v>
          </cell>
        </row>
        <row r="168">
          <cell r="E168" t="str">
            <v>Внешнее электроснабжение заявителей, Кингисеппский р-н, Котельское СП, д. Тютицы (с признаком ОФЗ)</v>
          </cell>
          <cell r="F168" t="str">
            <v>ПД,РД</v>
          </cell>
          <cell r="G168" t="str">
            <v>НЕТ</v>
          </cell>
          <cell r="H168" t="str">
            <v>НЕТ</v>
          </cell>
          <cell r="I168" t="str">
            <v>ДА</v>
          </cell>
          <cell r="K168">
            <v>1</v>
          </cell>
          <cell r="L168">
            <v>0.14199999999999999</v>
          </cell>
          <cell r="M168">
            <v>1</v>
          </cell>
          <cell r="S168" t="str">
            <v>НЕТ</v>
          </cell>
          <cell r="T168" t="str">
            <v>НЕТ</v>
          </cell>
          <cell r="U168" t="str">
            <v>ДА</v>
          </cell>
          <cell r="Y168">
            <v>1</v>
          </cell>
          <cell r="Z168">
            <v>0.13100000000000001</v>
          </cell>
          <cell r="AA168">
            <v>1</v>
          </cell>
          <cell r="AZ168">
            <v>1</v>
          </cell>
          <cell r="BA168">
            <v>1</v>
          </cell>
          <cell r="BB168">
            <v>1</v>
          </cell>
          <cell r="BC168">
            <v>1</v>
          </cell>
          <cell r="BD168">
            <v>1</v>
          </cell>
          <cell r="BE168">
            <v>1</v>
          </cell>
          <cell r="BF168" t="str">
            <v>НЕТ</v>
          </cell>
          <cell r="BG168" t="str">
            <v>НЕТ</v>
          </cell>
          <cell r="BH168" t="str">
            <v>до 160</v>
          </cell>
          <cell r="BI168">
            <v>0.28399999999999997</v>
          </cell>
        </row>
        <row r="169">
          <cell r="E169" t="str">
            <v>Внешнее электроснабжение заявителей, Кингисеппский р-н, Вистинское СП, д. Слободка (с признаком ОФЗ)</v>
          </cell>
          <cell r="F169" t="str">
            <v>ПД,РД</v>
          </cell>
          <cell r="G169" t="str">
            <v>НЕТ</v>
          </cell>
          <cell r="H169" t="str">
            <v>НЕТ</v>
          </cell>
          <cell r="I169" t="str">
            <v>ДА</v>
          </cell>
          <cell r="J169">
            <v>1</v>
          </cell>
          <cell r="K169">
            <v>1</v>
          </cell>
          <cell r="L169">
            <v>0.25900000000000001</v>
          </cell>
          <cell r="M169">
            <v>1</v>
          </cell>
          <cell r="Y169">
            <v>0</v>
          </cell>
          <cell r="BI169">
            <v>0.51800000000000002</v>
          </cell>
        </row>
        <row r="170">
          <cell r="E170" t="str">
            <v>Внешнее электроснабжение заявителей, Кингисеппский р-н, Вистинское СП, д. Слободка (без признака ОФЗ)</v>
          </cell>
          <cell r="F170" t="str">
            <v>ПД,РД</v>
          </cell>
          <cell r="G170" t="str">
            <v>ДА</v>
          </cell>
          <cell r="H170" t="str">
            <v>НЕТ</v>
          </cell>
          <cell r="I170" t="str">
            <v>ДА</v>
          </cell>
          <cell r="J170">
            <v>1</v>
          </cell>
          <cell r="K170">
            <v>1</v>
          </cell>
          <cell r="O170">
            <v>1.387</v>
          </cell>
          <cell r="P170">
            <v>1</v>
          </cell>
          <cell r="Y170">
            <v>0</v>
          </cell>
          <cell r="BI170">
            <v>2.774</v>
          </cell>
        </row>
        <row r="171">
          <cell r="E171" t="str">
            <v>Внешнее электроснабжение заявителей Малышева А.О и др. .д.Залесье, Усть-Лужское СП Кингисеппского р-н Ленинградской область (без признаком ОФЗ)</v>
          </cell>
          <cell r="F171" t="str">
            <v>ПД,РД</v>
          </cell>
          <cell r="G171" t="str">
            <v>ДА</v>
          </cell>
          <cell r="H171" t="str">
            <v>НЕТ</v>
          </cell>
          <cell r="I171" t="str">
            <v>ДА</v>
          </cell>
          <cell r="J171">
            <v>1</v>
          </cell>
          <cell r="K171">
            <v>1</v>
          </cell>
          <cell r="O171">
            <v>1.0629999999999999</v>
          </cell>
          <cell r="P171">
            <v>1</v>
          </cell>
          <cell r="Y171">
            <v>0</v>
          </cell>
          <cell r="BI171">
            <v>2.1259999999999999</v>
          </cell>
        </row>
        <row r="172">
          <cell r="E172" t="str">
            <v>Внешнее электроснабжение заявителей, Кингисеппский р-н, Усть-Лужское СП, д. Кирьямо (с признаком ОФЗ)</v>
          </cell>
          <cell r="F172" t="str">
            <v>ПД,РД</v>
          </cell>
          <cell r="G172" t="str">
            <v>НЕТ</v>
          </cell>
          <cell r="H172" t="str">
            <v>НЕТ</v>
          </cell>
          <cell r="I172" t="str">
            <v>ДА</v>
          </cell>
          <cell r="J172">
            <v>1</v>
          </cell>
          <cell r="K172">
            <v>1</v>
          </cell>
          <cell r="L172">
            <v>0.26900000000000002</v>
          </cell>
          <cell r="M172">
            <v>1</v>
          </cell>
          <cell r="Y172">
            <v>0</v>
          </cell>
          <cell r="BI172">
            <v>0.53800000000000003</v>
          </cell>
        </row>
        <row r="173">
          <cell r="E173" t="str">
            <v>Внешнее электроснабжение заявителей, Кингисеппский р-н, Усть-Лужское СП, д. Кирьямо (без признака ОФЗ)</v>
          </cell>
          <cell r="F173" t="str">
            <v>ПД,РД</v>
          </cell>
          <cell r="G173" t="str">
            <v>ДА</v>
          </cell>
          <cell r="H173" t="str">
            <v>НЕТ</v>
          </cell>
          <cell r="I173" t="str">
            <v>ДА</v>
          </cell>
          <cell r="J173">
            <v>1</v>
          </cell>
          <cell r="K173">
            <v>1</v>
          </cell>
          <cell r="L173">
            <v>0.46899999999999997</v>
          </cell>
          <cell r="M173">
            <v>1</v>
          </cell>
          <cell r="Y173">
            <v>0</v>
          </cell>
          <cell r="BI173">
            <v>0.93799999999999994</v>
          </cell>
        </row>
        <row r="174">
          <cell r="E174" t="str">
            <v>Внешнее электроснабжение заявителей, Кингисеппский р-н, Усть-Лужское СП, п. Усть-Луга, квартал Краколье (с признаком ОФЗ)</v>
          </cell>
          <cell r="F174" t="str">
            <v>ПД,РД</v>
          </cell>
          <cell r="G174" t="str">
            <v>НЕТ</v>
          </cell>
          <cell r="H174" t="str">
            <v>НЕТ</v>
          </cell>
          <cell r="I174" t="str">
            <v>ДА</v>
          </cell>
          <cell r="J174">
            <v>1</v>
          </cell>
          <cell r="K174">
            <v>1</v>
          </cell>
          <cell r="L174">
            <v>0.16900000000000001</v>
          </cell>
          <cell r="M174">
            <v>1</v>
          </cell>
          <cell r="Y174">
            <v>0</v>
          </cell>
          <cell r="BI174">
            <v>0.33800000000000002</v>
          </cell>
        </row>
        <row r="175">
          <cell r="E175" t="str">
            <v>Внешнее электроснабжение заявителей, Кингисеппский р-н, Усть-Лужское СП, п. Усть-Луга, квартал Краколье (без признака ОФЗ)</v>
          </cell>
          <cell r="F175" t="str">
            <v>ПД,РД</v>
          </cell>
          <cell r="G175" t="str">
            <v>ДА</v>
          </cell>
          <cell r="H175" t="str">
            <v>НЕТ</v>
          </cell>
          <cell r="I175" t="str">
            <v>ДА</v>
          </cell>
          <cell r="K175">
            <v>1</v>
          </cell>
          <cell r="O175">
            <v>1.841</v>
          </cell>
          <cell r="P175">
            <v>1</v>
          </cell>
          <cell r="Y175">
            <v>0</v>
          </cell>
          <cell r="AP175">
            <v>1</v>
          </cell>
          <cell r="AQ175">
            <v>1</v>
          </cell>
          <cell r="AR175">
            <v>1</v>
          </cell>
          <cell r="AS175">
            <v>1</v>
          </cell>
          <cell r="AT175">
            <v>1</v>
          </cell>
          <cell r="AU175">
            <v>1</v>
          </cell>
          <cell r="AV175" t="str">
            <v>НЕТ</v>
          </cell>
          <cell r="AW175" t="str">
            <v>НЕТ</v>
          </cell>
          <cell r="AX175">
            <v>160</v>
          </cell>
          <cell r="AY175">
            <v>1</v>
          </cell>
          <cell r="BI175">
            <v>3.6819999999999999</v>
          </cell>
        </row>
        <row r="176">
          <cell r="E176" t="str">
            <v>Внешнее электроснабжение заявителей, Кингисеппский р-н Усть-Лужское СП, п. Курголово (с признаком ОФЗ)</v>
          </cell>
          <cell r="F176" t="str">
            <v>ПД,РД</v>
          </cell>
          <cell r="G176" t="str">
            <v>НЕТ</v>
          </cell>
          <cell r="H176" t="str">
            <v>НЕТ</v>
          </cell>
          <cell r="I176" t="str">
            <v>ДА</v>
          </cell>
          <cell r="J176">
            <v>1</v>
          </cell>
          <cell r="K176">
            <v>1</v>
          </cell>
          <cell r="L176">
            <v>0.26</v>
          </cell>
          <cell r="M176">
            <v>1</v>
          </cell>
          <cell r="Y176">
            <v>0</v>
          </cell>
          <cell r="BI176">
            <v>0.52</v>
          </cell>
        </row>
        <row r="177">
          <cell r="E177" t="str">
            <v>Внешнее электроснабжение заявителей, Кингисеппский р-н Усть-Лужское СП, п. Курголово (без признака ОФЗ)</v>
          </cell>
          <cell r="F177" t="str">
            <v>ПД,РД</v>
          </cell>
          <cell r="G177" t="str">
            <v>ДА</v>
          </cell>
          <cell r="H177" t="str">
            <v>НЕТ</v>
          </cell>
          <cell r="I177" t="str">
            <v>ДА</v>
          </cell>
          <cell r="J177">
            <v>1</v>
          </cell>
          <cell r="K177">
            <v>1</v>
          </cell>
          <cell r="O177">
            <v>2.41</v>
          </cell>
          <cell r="P177">
            <v>1</v>
          </cell>
          <cell r="Y177">
            <v>0</v>
          </cell>
          <cell r="BI177">
            <v>4.82</v>
          </cell>
        </row>
        <row r="178">
          <cell r="E178" t="str">
            <v>Внешнее электроснабжение заявителей,  Кингисеппский р-н, Усть-Лужское СП, п.Усть-Луга - квартал Судоверфь (с признаком ОФЗ)</v>
          </cell>
          <cell r="F178" t="str">
            <v>ПД,РД</v>
          </cell>
          <cell r="G178" t="str">
            <v>НЕТ</v>
          </cell>
          <cell r="H178" t="str">
            <v>НЕТ</v>
          </cell>
          <cell r="I178" t="str">
            <v>ДА</v>
          </cell>
          <cell r="K178">
            <v>1</v>
          </cell>
          <cell r="L178">
            <v>0.66</v>
          </cell>
          <cell r="M178">
            <v>1</v>
          </cell>
          <cell r="S178" t="str">
            <v>НЕТ</v>
          </cell>
          <cell r="T178" t="str">
            <v>НЕТ</v>
          </cell>
          <cell r="U178" t="str">
            <v>ДА</v>
          </cell>
          <cell r="Y178">
            <v>1</v>
          </cell>
          <cell r="Z178">
            <v>0.48</v>
          </cell>
          <cell r="AA178">
            <v>1</v>
          </cell>
          <cell r="AZ178">
            <v>2</v>
          </cell>
          <cell r="BA178">
            <v>1</v>
          </cell>
          <cell r="BB178">
            <v>1</v>
          </cell>
          <cell r="BC178">
            <v>1</v>
          </cell>
          <cell r="BD178">
            <v>2</v>
          </cell>
          <cell r="BE178">
            <v>2</v>
          </cell>
          <cell r="BF178" t="str">
            <v>НЕТ</v>
          </cell>
          <cell r="BG178" t="str">
            <v>НЕТ</v>
          </cell>
          <cell r="BH178" t="str">
            <v>до 160</v>
          </cell>
          <cell r="BI178">
            <v>1.32</v>
          </cell>
        </row>
        <row r="179">
          <cell r="E179" t="str">
            <v>Внешнее электроснабжение заявителей, Кингисеппский р-н  Опольевское СП, д. Тикопись (с признаком ОФЗ)</v>
          </cell>
          <cell r="F179" t="str">
            <v>ПД,РД</v>
          </cell>
          <cell r="G179" t="str">
            <v>НЕТ</v>
          </cell>
          <cell r="H179" t="str">
            <v>НЕТ</v>
          </cell>
          <cell r="I179" t="str">
            <v>ДА</v>
          </cell>
          <cell r="K179">
            <v>0</v>
          </cell>
          <cell r="Y179">
            <v>0</v>
          </cell>
          <cell r="AG179">
            <v>1</v>
          </cell>
          <cell r="AH179">
            <v>1</v>
          </cell>
          <cell r="AI179">
            <v>1</v>
          </cell>
          <cell r="AJ179">
            <v>1</v>
          </cell>
          <cell r="AK179">
            <v>1</v>
          </cell>
          <cell r="AL179">
            <v>1</v>
          </cell>
          <cell r="AM179" t="str">
            <v>НЕТ</v>
          </cell>
          <cell r="AN179" t="str">
            <v>НЕТ</v>
          </cell>
          <cell r="AO179" t="str">
            <v>до 160</v>
          </cell>
        </row>
        <row r="180">
          <cell r="E180" t="str">
            <v>Внешнее электроснабжение заявителей, Кингисеппский р-н  Опольевское СП, д. Тикопись (без признака ОФЗ)</v>
          </cell>
          <cell r="F180" t="str">
            <v>ПД,РД</v>
          </cell>
          <cell r="G180" t="str">
            <v>ДА</v>
          </cell>
          <cell r="H180" t="str">
            <v>НЕТ</v>
          </cell>
          <cell r="I180" t="str">
            <v>ДА</v>
          </cell>
          <cell r="J180">
            <v>1</v>
          </cell>
          <cell r="K180">
            <v>2</v>
          </cell>
          <cell r="L180">
            <v>0.8</v>
          </cell>
          <cell r="M180">
            <v>2</v>
          </cell>
          <cell r="Y180">
            <v>0</v>
          </cell>
          <cell r="BI180">
            <v>1.6</v>
          </cell>
        </row>
        <row r="181">
          <cell r="E181" t="str">
            <v>Внешнее электроснабжение заявителей, Кингисеппский р-н, Фалилеевское СП, д. Домашево (с признаком ОФЗ)</v>
          </cell>
          <cell r="F181" t="str">
            <v>ПД,РД</v>
          </cell>
          <cell r="G181" t="str">
            <v>НЕТ</v>
          </cell>
          <cell r="H181" t="str">
            <v>НЕТ</v>
          </cell>
          <cell r="I181" t="str">
            <v>ДА</v>
          </cell>
          <cell r="K181">
            <v>1</v>
          </cell>
          <cell r="L181">
            <v>0.67</v>
          </cell>
          <cell r="M181">
            <v>1</v>
          </cell>
          <cell r="S181" t="str">
            <v>НЕТ</v>
          </cell>
          <cell r="T181" t="str">
            <v>НЕТ</v>
          </cell>
          <cell r="U181" t="str">
            <v>ДА</v>
          </cell>
          <cell r="Y181">
            <v>1</v>
          </cell>
          <cell r="Z181">
            <v>0.21</v>
          </cell>
          <cell r="AA181">
            <v>1</v>
          </cell>
          <cell r="AG181">
            <v>2</v>
          </cell>
          <cell r="AH181">
            <v>1</v>
          </cell>
          <cell r="AI181">
            <v>1</v>
          </cell>
          <cell r="AJ181">
            <v>1</v>
          </cell>
          <cell r="AK181">
            <v>2</v>
          </cell>
          <cell r="AL181">
            <v>2</v>
          </cell>
          <cell r="AM181" t="str">
            <v>НЕТ</v>
          </cell>
          <cell r="AN181" t="str">
            <v>НЕТ</v>
          </cell>
          <cell r="AO181" t="str">
            <v>до 160</v>
          </cell>
          <cell r="BI181">
            <v>0.42</v>
          </cell>
        </row>
        <row r="182">
          <cell r="E182" t="str">
            <v>Внешнее электроснабжение заявителей, Кингисеппский р-н, Фалилеевское СП, д. Домашево (без признака ОФЗ)</v>
          </cell>
          <cell r="F182" t="str">
            <v>ПД,РД</v>
          </cell>
          <cell r="G182" t="str">
            <v>ДА</v>
          </cell>
          <cell r="H182" t="str">
            <v>НЕТ</v>
          </cell>
          <cell r="I182" t="str">
            <v>ДА</v>
          </cell>
          <cell r="J182">
            <v>1</v>
          </cell>
          <cell r="K182">
            <v>1</v>
          </cell>
          <cell r="O182">
            <v>1.08</v>
          </cell>
          <cell r="P182">
            <v>1</v>
          </cell>
          <cell r="Y182">
            <v>0</v>
          </cell>
          <cell r="BI182">
            <v>2.16</v>
          </cell>
        </row>
        <row r="183">
          <cell r="E183" t="str">
            <v>Внешнее электроснабжение Заявителей, Кингисеппский р-н, Опольевское СП, д. Лялицы (с признаком ОФЗ)</v>
          </cell>
          <cell r="F183" t="str">
            <v>ПД,РД</v>
          </cell>
          <cell r="G183" t="str">
            <v>НЕТ</v>
          </cell>
          <cell r="H183" t="str">
            <v>НЕТ</v>
          </cell>
          <cell r="I183" t="str">
            <v>ДА</v>
          </cell>
          <cell r="J183">
            <v>1</v>
          </cell>
          <cell r="K183">
            <v>1</v>
          </cell>
          <cell r="L183">
            <v>0.12</v>
          </cell>
          <cell r="M183">
            <v>1</v>
          </cell>
          <cell r="Y183">
            <v>0</v>
          </cell>
          <cell r="BI183">
            <v>0.24</v>
          </cell>
        </row>
        <row r="184">
          <cell r="E184" t="str">
            <v>Внешнее электроснабжение заявителей, Кингисеппский р-н, Опольевское СП, д. Лялицы (без признака ОФЗ)</v>
          </cell>
          <cell r="F184" t="str">
            <v>ПД,РД</v>
          </cell>
          <cell r="G184" t="str">
            <v>ДА</v>
          </cell>
          <cell r="H184" t="str">
            <v>НЕТ</v>
          </cell>
          <cell r="I184" t="str">
            <v>ДА</v>
          </cell>
          <cell r="J184">
            <v>1</v>
          </cell>
          <cell r="K184">
            <v>1</v>
          </cell>
          <cell r="O184">
            <v>1.29</v>
          </cell>
          <cell r="P184">
            <v>1</v>
          </cell>
          <cell r="Y184">
            <v>0</v>
          </cell>
          <cell r="BI184">
            <v>2.58</v>
          </cell>
        </row>
        <row r="185">
          <cell r="E185" t="str">
            <v>Внешнее электроснабжение заявителей, Волосовский район, Сабское СП, д. Килли (с признаком ОФЗ)</v>
          </cell>
          <cell r="F185" t="str">
            <v>ПД,РД</v>
          </cell>
          <cell r="G185" t="str">
            <v>НЕТ</v>
          </cell>
          <cell r="H185" t="str">
            <v>НЕТ</v>
          </cell>
          <cell r="I185" t="str">
            <v>ДА</v>
          </cell>
          <cell r="J185">
            <v>1</v>
          </cell>
          <cell r="K185">
            <v>3</v>
          </cell>
          <cell r="L185">
            <v>0.26</v>
          </cell>
          <cell r="M185">
            <v>3</v>
          </cell>
          <cell r="Y185">
            <v>0</v>
          </cell>
          <cell r="BI185">
            <v>0.52</v>
          </cell>
        </row>
        <row r="186">
          <cell r="E186" t="str">
            <v>Внешнее электроснабжение заявителей, Волосовский район, Сабское СП, д. Килли (без признака ОФЗ)</v>
          </cell>
          <cell r="F186" t="str">
            <v>ПД,РД</v>
          </cell>
          <cell r="G186" t="str">
            <v>ДА</v>
          </cell>
          <cell r="H186" t="str">
            <v>НЕТ</v>
          </cell>
          <cell r="I186" t="str">
            <v>ДА</v>
          </cell>
          <cell r="J186">
            <v>1</v>
          </cell>
          <cell r="K186">
            <v>1</v>
          </cell>
          <cell r="L186">
            <v>0.17</v>
          </cell>
          <cell r="M186">
            <v>1</v>
          </cell>
          <cell r="Y186">
            <v>0</v>
          </cell>
          <cell r="BI186">
            <v>0.34</v>
          </cell>
        </row>
        <row r="187">
          <cell r="E187" t="str">
            <v>Внешнее электроснабжение заявителей, Кингисеппский р-н, Опольевское СП, д. Раговицы (без признака ОФЗ)</v>
          </cell>
          <cell r="F187" t="str">
            <v>ПД,РД</v>
          </cell>
          <cell r="G187" t="str">
            <v>ДА</v>
          </cell>
          <cell r="H187" t="str">
            <v>НЕТ</v>
          </cell>
          <cell r="I187" t="str">
            <v>ДА</v>
          </cell>
          <cell r="J187">
            <v>1</v>
          </cell>
          <cell r="K187">
            <v>3</v>
          </cell>
          <cell r="L187">
            <v>0.67799999999999994</v>
          </cell>
          <cell r="M187">
            <v>2</v>
          </cell>
          <cell r="O187">
            <v>1.0109999999999999</v>
          </cell>
          <cell r="P187">
            <v>1</v>
          </cell>
          <cell r="Y187">
            <v>0</v>
          </cell>
          <cell r="BI187">
            <v>3.3780000000000001</v>
          </cell>
        </row>
        <row r="188">
          <cell r="E188" t="str">
            <v>Внешнее электроснабжение заявителей, Кингисеппский р-н, Опольевское СП, д. Заполье (без признака ОФЗ)</v>
          </cell>
          <cell r="F188" t="str">
            <v>ПД,РД</v>
          </cell>
          <cell r="G188" t="str">
            <v>ДА</v>
          </cell>
          <cell r="H188" t="str">
            <v>НЕТ</v>
          </cell>
          <cell r="I188" t="str">
            <v>ДА</v>
          </cell>
          <cell r="J188">
            <v>1</v>
          </cell>
          <cell r="K188">
            <v>1</v>
          </cell>
          <cell r="L188">
            <v>0.621</v>
          </cell>
          <cell r="M188">
            <v>1</v>
          </cell>
          <cell r="Y188">
            <v>0</v>
          </cell>
          <cell r="BI188">
            <v>1.242</v>
          </cell>
        </row>
        <row r="189">
          <cell r="E189" t="str">
            <v xml:space="preserve">Внешнее электроснабжение заявителей, Кингисеппский р-н,Большелуцкое сельское поселение, д. Падога (с признаком ОФЗ) </v>
          </cell>
          <cell r="F189" t="str">
            <v>ПД,РД</v>
          </cell>
          <cell r="G189" t="str">
            <v>НЕТ</v>
          </cell>
          <cell r="H189" t="str">
            <v>НЕТ</v>
          </cell>
          <cell r="I189" t="str">
            <v>ДА</v>
          </cell>
          <cell r="J189">
            <v>1</v>
          </cell>
          <cell r="K189">
            <v>1</v>
          </cell>
          <cell r="L189">
            <v>0.06</v>
          </cell>
          <cell r="M189">
            <v>1</v>
          </cell>
          <cell r="Y189">
            <v>0</v>
          </cell>
          <cell r="BI189">
            <v>0.12</v>
          </cell>
        </row>
        <row r="190">
          <cell r="E190" t="str">
            <v xml:space="preserve">Внешнее электроснабжение заявителей, Кингисеппский р-н,Большелуцкое сельское поселение, д. Падога (без признака ОФЗ) </v>
          </cell>
          <cell r="F190" t="str">
            <v>ПД,РД</v>
          </cell>
          <cell r="G190" t="str">
            <v>ДА</v>
          </cell>
          <cell r="H190" t="str">
            <v>НЕТ</v>
          </cell>
          <cell r="I190" t="str">
            <v>ДА</v>
          </cell>
          <cell r="J190">
            <v>1</v>
          </cell>
          <cell r="K190">
            <v>1</v>
          </cell>
          <cell r="L190">
            <v>0.30199999999999999</v>
          </cell>
          <cell r="M190">
            <v>1</v>
          </cell>
          <cell r="Y190">
            <v>0</v>
          </cell>
          <cell r="BI190">
            <v>0.60399999999999998</v>
          </cell>
        </row>
        <row r="191">
          <cell r="E191" t="str">
            <v>Внешнее электроснабжение заявителей, Кингисеппский р-н, Большелуцкое сельское поселение, д. Свейск (без признака ОФЗ)</v>
          </cell>
          <cell r="F191" t="str">
            <v>ПД,РД</v>
          </cell>
          <cell r="G191" t="str">
            <v>ДА</v>
          </cell>
          <cell r="H191" t="str">
            <v>НЕТ</v>
          </cell>
          <cell r="I191" t="str">
            <v>ДА</v>
          </cell>
          <cell r="J191">
            <v>1</v>
          </cell>
          <cell r="K191">
            <v>1</v>
          </cell>
          <cell r="L191">
            <v>0.127</v>
          </cell>
          <cell r="M191">
            <v>1</v>
          </cell>
          <cell r="Y191">
            <v>0</v>
          </cell>
          <cell r="BI191">
            <v>0.254</v>
          </cell>
        </row>
        <row r="192">
          <cell r="E192" t="str">
            <v>Внешнее электроснабжение заявителей, Кингисеппский р-н, Фалилеевское СП, д. Кайболово (с признаком ОФЗ)</v>
          </cell>
          <cell r="F192" t="str">
            <v>ПД,РД</v>
          </cell>
          <cell r="G192" t="str">
            <v>НЕТ</v>
          </cell>
          <cell r="H192" t="str">
            <v>НЕТ</v>
          </cell>
          <cell r="I192" t="str">
            <v>ДА</v>
          </cell>
          <cell r="J192">
            <v>1</v>
          </cell>
          <cell r="K192">
            <v>1</v>
          </cell>
          <cell r="L192">
            <v>0.21</v>
          </cell>
          <cell r="M192">
            <v>1</v>
          </cell>
          <cell r="Y192">
            <v>0</v>
          </cell>
          <cell r="BI192">
            <v>0.42</v>
          </cell>
        </row>
        <row r="193">
          <cell r="E193" t="str">
            <v>Внешнее электроснабжение заявителей, Кингисеппский р-н, Фалилеевское СП, д. Кайболово (без признака ОФЗ)</v>
          </cell>
          <cell r="F193" t="str">
            <v>ПД,РД</v>
          </cell>
          <cell r="G193" t="str">
            <v>ДА</v>
          </cell>
          <cell r="H193" t="str">
            <v>НЕТ</v>
          </cell>
          <cell r="I193" t="str">
            <v>ДА</v>
          </cell>
          <cell r="J193">
            <v>1</v>
          </cell>
          <cell r="K193">
            <v>2</v>
          </cell>
          <cell r="L193">
            <v>0.4</v>
          </cell>
          <cell r="M193">
            <v>1</v>
          </cell>
          <cell r="O193">
            <v>4.67</v>
          </cell>
          <cell r="P193">
            <v>1</v>
          </cell>
          <cell r="S193" t="str">
            <v>НЕТ</v>
          </cell>
          <cell r="T193" t="str">
            <v>НЕТ</v>
          </cell>
          <cell r="U193" t="str">
            <v>ДА</v>
          </cell>
          <cell r="Y193">
            <v>1</v>
          </cell>
          <cell r="AC193">
            <v>1.23</v>
          </cell>
          <cell r="AD193">
            <v>1</v>
          </cell>
          <cell r="AG193">
            <v>2</v>
          </cell>
          <cell r="AH193">
            <v>1</v>
          </cell>
          <cell r="AK193">
            <v>2</v>
          </cell>
          <cell r="AL193">
            <v>2</v>
          </cell>
          <cell r="AM193" t="str">
            <v>НЕТ</v>
          </cell>
          <cell r="AN193" t="str">
            <v>НЕТ</v>
          </cell>
          <cell r="AO193" t="str">
            <v>до 160</v>
          </cell>
          <cell r="BI193">
            <v>10.14</v>
          </cell>
        </row>
        <row r="194">
          <cell r="E194" t="str">
            <v>Внешнее электроснабжение заявителей, Кингисеппский р-н, Большелуцкое сельское поселение, д. Куровицы (с признаком ОФЗ)</v>
          </cell>
          <cell r="F194" t="str">
            <v>ПД,РД</v>
          </cell>
          <cell r="G194" t="str">
            <v>НЕТ</v>
          </cell>
          <cell r="H194" t="str">
            <v>НЕТ</v>
          </cell>
          <cell r="I194" t="str">
            <v>ДА</v>
          </cell>
          <cell r="K194">
            <v>1</v>
          </cell>
          <cell r="L194">
            <v>9.6000000000000002E-2</v>
          </cell>
          <cell r="M194">
            <v>1</v>
          </cell>
          <cell r="S194" t="str">
            <v>НЕТ</v>
          </cell>
          <cell r="T194" t="str">
            <v>НЕТ</v>
          </cell>
          <cell r="U194" t="str">
            <v>ДА</v>
          </cell>
          <cell r="Y194">
            <v>1</v>
          </cell>
          <cell r="AC194">
            <v>1.32</v>
          </cell>
          <cell r="AD194">
            <v>1</v>
          </cell>
          <cell r="AG194">
            <v>1</v>
          </cell>
          <cell r="AH194">
            <v>1</v>
          </cell>
          <cell r="AI194">
            <v>1</v>
          </cell>
          <cell r="AJ194">
            <v>1</v>
          </cell>
          <cell r="AK194">
            <v>1</v>
          </cell>
          <cell r="AL194">
            <v>1</v>
          </cell>
          <cell r="AM194" t="str">
            <v>НЕТ</v>
          </cell>
          <cell r="AN194" t="str">
            <v>НЕТ</v>
          </cell>
          <cell r="AO194" t="str">
            <v>до 160</v>
          </cell>
          <cell r="BI194">
            <v>0.192</v>
          </cell>
        </row>
        <row r="195">
          <cell r="E195" t="str">
            <v>Внешнее электроснабжение заявителей, Кингисеппский р-н, Большелуцкое сельское поселение, д. Куровицы (без признакаОФЗ)</v>
          </cell>
          <cell r="F195" t="str">
            <v>ПД,РД</v>
          </cell>
          <cell r="G195" t="str">
            <v>ДА</v>
          </cell>
          <cell r="H195" t="str">
            <v>НЕТ</v>
          </cell>
          <cell r="I195" t="str">
            <v>ДА</v>
          </cell>
          <cell r="K195">
            <v>1</v>
          </cell>
          <cell r="O195">
            <v>1.8959999999999999</v>
          </cell>
          <cell r="P195">
            <v>1</v>
          </cell>
          <cell r="S195" t="str">
            <v>НЕТ</v>
          </cell>
          <cell r="T195" t="str">
            <v>НЕТ</v>
          </cell>
          <cell r="U195" t="str">
            <v>ДА</v>
          </cell>
          <cell r="Y195">
            <v>1</v>
          </cell>
          <cell r="Z195">
            <v>5.0999999999999997E-2</v>
          </cell>
          <cell r="AA195">
            <v>1</v>
          </cell>
          <cell r="AG195">
            <v>1</v>
          </cell>
          <cell r="AH195">
            <v>1</v>
          </cell>
          <cell r="AI195">
            <v>1</v>
          </cell>
          <cell r="AJ195">
            <v>1</v>
          </cell>
          <cell r="AK195">
            <v>1</v>
          </cell>
          <cell r="AL195">
            <v>1</v>
          </cell>
          <cell r="AM195" t="str">
            <v>НЕТ</v>
          </cell>
          <cell r="AN195" t="str">
            <v>НЕТ</v>
          </cell>
          <cell r="AO195" t="str">
            <v>до 160</v>
          </cell>
          <cell r="BI195">
            <v>3.7919999999999998</v>
          </cell>
        </row>
        <row r="196">
          <cell r="E196" t="str">
            <v>Внешнее электроснабжение заявителей, Кингисеппский р-н, Большелуцкое сельское поселение, д. Пулково (с признаком ОФЗ)</v>
          </cell>
          <cell r="F196" t="str">
            <v>ПД,РД</v>
          </cell>
          <cell r="G196" t="str">
            <v>НЕТ</v>
          </cell>
          <cell r="H196" t="str">
            <v>НЕТ</v>
          </cell>
          <cell r="I196" t="str">
            <v>ДА</v>
          </cell>
          <cell r="K196">
            <v>1</v>
          </cell>
          <cell r="L196">
            <v>0.14599999999999999</v>
          </cell>
          <cell r="M196">
            <v>1</v>
          </cell>
          <cell r="S196" t="str">
            <v>НЕТ</v>
          </cell>
          <cell r="T196" t="str">
            <v>НЕТ</v>
          </cell>
          <cell r="U196" t="str">
            <v>ДА</v>
          </cell>
          <cell r="Y196">
            <v>1</v>
          </cell>
          <cell r="Z196">
            <v>1.9E-2</v>
          </cell>
          <cell r="AA196">
            <v>1</v>
          </cell>
          <cell r="AG196">
            <v>1</v>
          </cell>
          <cell r="AH196">
            <v>1</v>
          </cell>
          <cell r="AI196">
            <v>1</v>
          </cell>
          <cell r="AJ196">
            <v>1</v>
          </cell>
          <cell r="AK196">
            <v>1</v>
          </cell>
          <cell r="AL196">
            <v>1</v>
          </cell>
          <cell r="AM196" t="str">
            <v>НЕТ</v>
          </cell>
          <cell r="AN196" t="str">
            <v>НЕТ</v>
          </cell>
          <cell r="AO196" t="str">
            <v>до 160</v>
          </cell>
          <cell r="BI196">
            <v>0.29199999999999998</v>
          </cell>
        </row>
        <row r="197">
          <cell r="E197" t="str">
            <v>Внешнее электроснабжение заявителей, Кингисеппский р-н, Большелуцкое сельское поселение, д. Пулково (без признака ОФЗ)</v>
          </cell>
          <cell r="F197" t="str">
            <v>ПД,РД</v>
          </cell>
          <cell r="G197" t="str">
            <v>ДА</v>
          </cell>
          <cell r="H197" t="str">
            <v>НЕТ</v>
          </cell>
          <cell r="I197" t="str">
            <v>ДА</v>
          </cell>
          <cell r="J197">
            <v>1</v>
          </cell>
          <cell r="K197">
            <v>1</v>
          </cell>
          <cell r="L197">
            <v>0.17699999999999999</v>
          </cell>
          <cell r="M197">
            <v>1</v>
          </cell>
          <cell r="Y197">
            <v>0</v>
          </cell>
          <cell r="BI197">
            <v>0.35399999999999998</v>
          </cell>
        </row>
        <row r="198">
          <cell r="E198" t="str">
            <v>Внешнее электроснабжение заявителей, Кингисеппский р-н, Нежновское СП,д. Павлово (с признаком ОФЗ)</v>
          </cell>
          <cell r="F198" t="str">
            <v>ПД,РД</v>
          </cell>
          <cell r="G198" t="str">
            <v>НЕТ</v>
          </cell>
          <cell r="H198" t="str">
            <v>НЕТ</v>
          </cell>
          <cell r="I198" t="str">
            <v>ДА</v>
          </cell>
          <cell r="J198">
            <v>1</v>
          </cell>
          <cell r="K198">
            <v>1</v>
          </cell>
          <cell r="L198">
            <v>0.16500000000000001</v>
          </cell>
          <cell r="M198">
            <v>1</v>
          </cell>
          <cell r="Y198">
            <v>0</v>
          </cell>
          <cell r="BI198">
            <v>0.33</v>
          </cell>
        </row>
        <row r="199">
          <cell r="E199" t="str">
            <v>Внешнее электроснабжение заявителей, Кингисеппский р-н, Нежновское СП,д. Павлово (без признака ОФЗ)</v>
          </cell>
          <cell r="F199" t="str">
            <v>ПД,РД</v>
          </cell>
          <cell r="G199" t="str">
            <v>ДА</v>
          </cell>
          <cell r="H199" t="str">
            <v>НЕТ</v>
          </cell>
          <cell r="I199" t="str">
            <v>ДА</v>
          </cell>
          <cell r="J199">
            <v>1</v>
          </cell>
          <cell r="K199">
            <v>1</v>
          </cell>
          <cell r="L199">
            <v>0.75900000000000001</v>
          </cell>
          <cell r="M199">
            <v>1</v>
          </cell>
          <cell r="Y199">
            <v>0</v>
          </cell>
          <cell r="BI199">
            <v>1.518</v>
          </cell>
        </row>
        <row r="200">
          <cell r="E200" t="str">
            <v>Внешнее электроснабжение заявителей, Кингисеппский р-н, Большелуцкое сельское поселение, д Жабино  (с признако  ОФЗ)</v>
          </cell>
          <cell r="F200" t="str">
            <v>ПД,РД</v>
          </cell>
          <cell r="G200" t="str">
            <v>НЕТ</v>
          </cell>
          <cell r="H200" t="str">
            <v>НЕТ</v>
          </cell>
          <cell r="I200" t="str">
            <v>ДА</v>
          </cell>
          <cell r="J200">
            <v>1</v>
          </cell>
          <cell r="K200">
            <v>1</v>
          </cell>
          <cell r="L200">
            <v>0.08</v>
          </cell>
          <cell r="M200">
            <v>1</v>
          </cell>
          <cell r="Y200">
            <v>0</v>
          </cell>
          <cell r="BI200">
            <v>0.16</v>
          </cell>
        </row>
        <row r="201">
          <cell r="E201" t="str">
            <v>Внешнее электроснабжение заявителей, Кингисеппский р-н Кингисеппское ГП, д Порхово (без признака ОФЗ)</v>
          </cell>
          <cell r="F201" t="str">
            <v>ПД,РД</v>
          </cell>
          <cell r="G201" t="str">
            <v>ДА</v>
          </cell>
          <cell r="H201" t="str">
            <v>НЕТ</v>
          </cell>
          <cell r="I201" t="str">
            <v>ДА</v>
          </cell>
          <cell r="J201">
            <v>1</v>
          </cell>
          <cell r="K201">
            <v>1</v>
          </cell>
          <cell r="L201">
            <v>0.48</v>
          </cell>
          <cell r="M201">
            <v>1</v>
          </cell>
          <cell r="Y201">
            <v>0</v>
          </cell>
          <cell r="BI201">
            <v>0.96</v>
          </cell>
        </row>
        <row r="202">
          <cell r="E202" t="str">
            <v>Внешнее электроснабжение заявителей, Кингисеппский р-н, Куземкинское СП, д. Малое Куземкино (с признакомОФЗ)</v>
          </cell>
          <cell r="F202" t="str">
            <v>ПД,РД</v>
          </cell>
          <cell r="G202" t="str">
            <v>НЕТ</v>
          </cell>
          <cell r="H202" t="str">
            <v>НЕТ</v>
          </cell>
          <cell r="I202" t="str">
            <v>ДА</v>
          </cell>
          <cell r="J202">
            <v>1</v>
          </cell>
          <cell r="K202">
            <v>1</v>
          </cell>
          <cell r="L202">
            <v>0.442</v>
          </cell>
          <cell r="M202">
            <v>1</v>
          </cell>
          <cell r="Y202">
            <v>0</v>
          </cell>
          <cell r="BI202">
            <v>0.88400000000000001</v>
          </cell>
        </row>
        <row r="203">
          <cell r="E203" t="str">
            <v>Внешнее электроснабжение заявителей, Кингисеппский р-н, Куземкинское СП, д. Малое Куземкино (без  признака ОФЗ)</v>
          </cell>
          <cell r="F203" t="str">
            <v>ПД,РД</v>
          </cell>
          <cell r="G203" t="str">
            <v>ДА</v>
          </cell>
          <cell r="H203" t="str">
            <v>НЕТ</v>
          </cell>
          <cell r="I203" t="str">
            <v>ДА</v>
          </cell>
          <cell r="J203">
            <v>1</v>
          </cell>
          <cell r="K203">
            <v>1</v>
          </cell>
          <cell r="L203">
            <v>0.69</v>
          </cell>
          <cell r="M203">
            <v>1</v>
          </cell>
          <cell r="Y203">
            <v>0</v>
          </cell>
          <cell r="BI203">
            <v>1.38</v>
          </cell>
        </row>
        <row r="204">
          <cell r="E204" t="str">
            <v>Внешнее электроснабжение заявителей, Кингисеппский р-н, Большелуцкое сельское поселение, д. Большой Луцк (с признаком ОФЗ)</v>
          </cell>
          <cell r="F204" t="str">
            <v>ПД,РД</v>
          </cell>
          <cell r="G204" t="str">
            <v>НЕТ</v>
          </cell>
          <cell r="H204" t="str">
            <v>НЕТ</v>
          </cell>
          <cell r="I204" t="str">
            <v>ДА</v>
          </cell>
          <cell r="J204">
            <v>1</v>
          </cell>
          <cell r="K204">
            <v>1</v>
          </cell>
          <cell r="L204">
            <v>0.1</v>
          </cell>
          <cell r="M204">
            <v>1</v>
          </cell>
          <cell r="Y204">
            <v>0</v>
          </cell>
          <cell r="BI204">
            <v>0.2</v>
          </cell>
        </row>
        <row r="205">
          <cell r="E205" t="str">
            <v>Внешнее электроснабжение заявителей, Кингисеппский р-н, Ивангородское ГП, г.Ивангород, ул. Красная Слобода (с признаком ОФЗ)</v>
          </cell>
          <cell r="F205" t="str">
            <v>ПД,РД</v>
          </cell>
          <cell r="G205" t="str">
            <v>НЕТ</v>
          </cell>
          <cell r="H205" t="str">
            <v>НЕТ</v>
          </cell>
          <cell r="I205" t="str">
            <v>ДА</v>
          </cell>
          <cell r="J205">
            <v>1</v>
          </cell>
          <cell r="K205">
            <v>1</v>
          </cell>
          <cell r="L205">
            <v>5.5E-2</v>
          </cell>
          <cell r="M205">
            <v>1</v>
          </cell>
          <cell r="S205" t="str">
            <v>НЕТ</v>
          </cell>
          <cell r="T205" t="str">
            <v>НЕТ</v>
          </cell>
          <cell r="U205" t="str">
            <v>ДА</v>
          </cell>
          <cell r="Y205">
            <v>1</v>
          </cell>
          <cell r="Z205">
            <v>0.29499999999999998</v>
          </cell>
          <cell r="AA205">
            <v>1</v>
          </cell>
          <cell r="AZ205">
            <v>1</v>
          </cell>
          <cell r="BA205">
            <v>1</v>
          </cell>
          <cell r="BB205">
            <v>1</v>
          </cell>
          <cell r="BC205">
            <v>1</v>
          </cell>
          <cell r="BD205">
            <v>1</v>
          </cell>
          <cell r="BE205">
            <v>1</v>
          </cell>
          <cell r="BF205" t="str">
            <v>НЕТ</v>
          </cell>
          <cell r="BG205" t="str">
            <v>НЕТ</v>
          </cell>
          <cell r="BH205" t="str">
            <v>до 160</v>
          </cell>
          <cell r="BI205">
            <v>0.11</v>
          </cell>
        </row>
        <row r="206">
          <cell r="E206" t="str">
            <v>Внешнее электроснабжение заявителей, Кингисеппский р-н, Фалилеевское сельское поселение, д. Ратчино  (с признаком ОФЗ)</v>
          </cell>
          <cell r="F206" t="str">
            <v>ПД,РД</v>
          </cell>
          <cell r="G206" t="str">
            <v>НЕТ</v>
          </cell>
          <cell r="H206" t="str">
            <v>НЕТ</v>
          </cell>
          <cell r="I206" t="str">
            <v>ДА</v>
          </cell>
          <cell r="J206">
            <v>1</v>
          </cell>
          <cell r="K206">
            <v>1</v>
          </cell>
          <cell r="L206">
            <v>0.36599999999999999</v>
          </cell>
          <cell r="M206">
            <v>1</v>
          </cell>
          <cell r="Y206">
            <v>0</v>
          </cell>
          <cell r="BI206">
            <v>0.73199999999999998</v>
          </cell>
        </row>
        <row r="207">
          <cell r="E207" t="str">
            <v>Выполнение комплекса работ для осуществления технологического присоединения к электрическим сетям электроустановок заявителей:  Михайлов А.Н. и другие, Ленинградская область, Кингисеппский  р-н, Фалилеевское СП, д. Горка</v>
          </cell>
          <cell r="F207" t="str">
            <v>ПД,РД</v>
          </cell>
          <cell r="G207" t="str">
            <v>НЕТ</v>
          </cell>
          <cell r="H207" t="str">
            <v>НЕТ</v>
          </cell>
          <cell r="I207" t="str">
            <v>ДА</v>
          </cell>
          <cell r="K207">
            <v>1</v>
          </cell>
          <cell r="L207">
            <v>0.73799999999999999</v>
          </cell>
          <cell r="M207">
            <v>1</v>
          </cell>
          <cell r="S207" t="str">
            <v>НЕТ</v>
          </cell>
          <cell r="T207" t="str">
            <v>НЕТ</v>
          </cell>
          <cell r="U207" t="str">
            <v>ДА</v>
          </cell>
          <cell r="Y207">
            <v>1</v>
          </cell>
          <cell r="Z207">
            <v>6.0000000000000001E-3</v>
          </cell>
          <cell r="AA207">
            <v>1</v>
          </cell>
          <cell r="AG207">
            <v>1</v>
          </cell>
          <cell r="AH207">
            <v>1</v>
          </cell>
          <cell r="AI207">
            <v>1</v>
          </cell>
          <cell r="AJ207">
            <v>1</v>
          </cell>
          <cell r="AK207">
            <v>1</v>
          </cell>
          <cell r="AL207">
            <v>1</v>
          </cell>
          <cell r="AM207" t="str">
            <v>НЕТ</v>
          </cell>
          <cell r="AN207" t="str">
            <v>НЕТ</v>
          </cell>
          <cell r="AO207" t="str">
            <v>до 160</v>
          </cell>
          <cell r="BI207">
            <v>1.476</v>
          </cell>
        </row>
        <row r="208">
          <cell r="E208" t="str">
            <v>Внешнее электроснабжение заявителей, Кингисеппский р-н, Куземкинское СП, д . Струпово (без признака ОФЗ)</v>
          </cell>
          <cell r="F208" t="str">
            <v>ПД,РД</v>
          </cell>
          <cell r="G208" t="str">
            <v>ДА</v>
          </cell>
          <cell r="H208" t="str">
            <v>НЕТ</v>
          </cell>
          <cell r="I208" t="str">
            <v>ДА</v>
          </cell>
          <cell r="K208">
            <v>1</v>
          </cell>
          <cell r="L208">
            <v>9.5000000000000001E-2</v>
          </cell>
          <cell r="M208">
            <v>1</v>
          </cell>
          <cell r="S208" t="str">
            <v>НЕТ</v>
          </cell>
          <cell r="T208" t="str">
            <v>НЕТ</v>
          </cell>
          <cell r="U208" t="str">
            <v>ДА</v>
          </cell>
          <cell r="Y208">
            <v>1</v>
          </cell>
          <cell r="Z208">
            <v>0.125</v>
          </cell>
          <cell r="AA208">
            <v>1</v>
          </cell>
          <cell r="AZ208">
            <v>1</v>
          </cell>
          <cell r="BA208">
            <v>1</v>
          </cell>
          <cell r="BB208">
            <v>1</v>
          </cell>
          <cell r="BC208">
            <v>1</v>
          </cell>
          <cell r="BD208">
            <v>1</v>
          </cell>
          <cell r="BE208">
            <v>1</v>
          </cell>
          <cell r="BF208" t="str">
            <v>НЕТ</v>
          </cell>
          <cell r="BG208" t="str">
            <v>НЕТ</v>
          </cell>
          <cell r="BH208" t="str">
            <v>до 160</v>
          </cell>
          <cell r="BI208">
            <v>0.19</v>
          </cell>
        </row>
        <row r="209">
          <cell r="E209" t="str">
            <v>Внешнее электроснабжение Заявителей д.Югантово, Вистинского СП Кингисеппского р-н Ленинградской область (с признаком ОФЗ)</v>
          </cell>
          <cell r="F209" t="str">
            <v>ПД,РД</v>
          </cell>
          <cell r="G209" t="str">
            <v>НЕТ</v>
          </cell>
          <cell r="H209" t="str">
            <v>НЕТ</v>
          </cell>
          <cell r="I209" t="str">
            <v>ДА</v>
          </cell>
          <cell r="K209">
            <v>1</v>
          </cell>
          <cell r="L209">
            <v>0.33</v>
          </cell>
          <cell r="M209">
            <v>1</v>
          </cell>
          <cell r="Y209">
            <v>0</v>
          </cell>
          <cell r="AZ209">
            <v>1</v>
          </cell>
          <cell r="BA209">
            <v>1</v>
          </cell>
          <cell r="BB209">
            <v>1</v>
          </cell>
          <cell r="BC209">
            <v>1</v>
          </cell>
          <cell r="BD209">
            <v>1</v>
          </cell>
          <cell r="BE209">
            <v>1</v>
          </cell>
          <cell r="BF209" t="str">
            <v>ДА</v>
          </cell>
          <cell r="BG209" t="str">
            <v>НЕТ</v>
          </cell>
          <cell r="BH209" t="str">
            <v>до 160</v>
          </cell>
          <cell r="BI209">
            <v>0.66</v>
          </cell>
        </row>
        <row r="210">
          <cell r="E210" t="str">
            <v>Внешнее электроснабжение заявителей д.Югантово, Вистинского СП Кингисеппского р-н Ленинградской область (без  признакаОФЗ)</v>
          </cell>
          <cell r="F210" t="str">
            <v>ПД,РД</v>
          </cell>
          <cell r="G210" t="str">
            <v>ДА</v>
          </cell>
          <cell r="H210" t="str">
            <v>НЕТ</v>
          </cell>
          <cell r="I210" t="str">
            <v>ДА</v>
          </cell>
          <cell r="J210">
            <v>1</v>
          </cell>
          <cell r="K210">
            <v>1</v>
          </cell>
          <cell r="L210">
            <v>0.35599999999999998</v>
          </cell>
          <cell r="M210">
            <v>1</v>
          </cell>
          <cell r="Y210">
            <v>0</v>
          </cell>
          <cell r="BI210">
            <v>0.71199999999999997</v>
          </cell>
        </row>
        <row r="211">
          <cell r="E211" t="str">
            <v>Внешнее электроснабжение заявителей, Кингисеппский р-н, Куземкинское СП, д. Большое Куземкино (без признака ОФЗ)</v>
          </cell>
          <cell r="F211" t="str">
            <v>ПД,РД</v>
          </cell>
          <cell r="G211" t="str">
            <v>ДА</v>
          </cell>
          <cell r="H211" t="str">
            <v>НЕТ</v>
          </cell>
          <cell r="I211" t="str">
            <v>ДА</v>
          </cell>
          <cell r="J211">
            <v>1</v>
          </cell>
          <cell r="K211">
            <v>1</v>
          </cell>
          <cell r="L211">
            <v>0.28699999999999998</v>
          </cell>
          <cell r="M211">
            <v>1</v>
          </cell>
          <cell r="Y211">
            <v>0</v>
          </cell>
          <cell r="BI211">
            <v>0.57399999999999995</v>
          </cell>
        </row>
        <row r="212">
          <cell r="E212" t="str">
            <v>Внешнее электроснабжение заявителей, Кингисеппский р-н, Фалилеевское СП, д. Унатицы (без признака ОФЗ)</v>
          </cell>
          <cell r="F212" t="str">
            <v>ПД,РД</v>
          </cell>
          <cell r="G212" t="str">
            <v>ДА</v>
          </cell>
          <cell r="H212" t="str">
            <v>НЕТ</v>
          </cell>
          <cell r="I212" t="str">
            <v>ДА</v>
          </cell>
          <cell r="J212">
            <v>1</v>
          </cell>
          <cell r="K212">
            <v>1</v>
          </cell>
          <cell r="L212">
            <v>9.2999999999999999E-2</v>
          </cell>
          <cell r="M212">
            <v>1</v>
          </cell>
          <cell r="Y212">
            <v>0</v>
          </cell>
          <cell r="BI212">
            <v>0.186</v>
          </cell>
        </row>
        <row r="213">
          <cell r="E213" t="str">
            <v>Внешнее электроснабжение заявителей, Кингисеппский р-н, Куземкинское СП, д. Ропша (с признаком ОФЗ)</v>
          </cell>
          <cell r="F213" t="str">
            <v>ПД,РД</v>
          </cell>
          <cell r="G213" t="str">
            <v>НЕТ</v>
          </cell>
          <cell r="H213" t="str">
            <v>НЕТ</v>
          </cell>
          <cell r="I213" t="str">
            <v>ДА</v>
          </cell>
          <cell r="J213">
            <v>1</v>
          </cell>
          <cell r="K213">
            <v>1</v>
          </cell>
          <cell r="L213">
            <v>0.17399999999999999</v>
          </cell>
          <cell r="M213">
            <v>1</v>
          </cell>
          <cell r="Y213">
            <v>0</v>
          </cell>
          <cell r="BI213">
            <v>0.34799999999999998</v>
          </cell>
        </row>
        <row r="214">
          <cell r="E214" t="str">
            <v>Внешнее электроснабжение заявителей, Кингисеппский р-н, Нежновское СП, д. Иципино (без признака ОФЗ)</v>
          </cell>
          <cell r="F214" t="str">
            <v>ПД,РД</v>
          </cell>
          <cell r="G214" t="str">
            <v>ДА</v>
          </cell>
          <cell r="H214" t="str">
            <v>НЕТ</v>
          </cell>
          <cell r="I214" t="str">
            <v>ДА</v>
          </cell>
          <cell r="K214">
            <v>4</v>
          </cell>
          <cell r="L214">
            <v>1.3169999999999999</v>
          </cell>
          <cell r="M214">
            <v>4</v>
          </cell>
          <cell r="S214" t="str">
            <v>НЕТ</v>
          </cell>
          <cell r="T214" t="str">
            <v>НЕТ</v>
          </cell>
          <cell r="U214" t="str">
            <v>ДА</v>
          </cell>
          <cell r="Y214">
            <v>1</v>
          </cell>
          <cell r="Z214">
            <v>0.01</v>
          </cell>
          <cell r="AA214">
            <v>1</v>
          </cell>
          <cell r="AG214">
            <v>1</v>
          </cell>
          <cell r="AH214">
            <v>1</v>
          </cell>
          <cell r="AI214">
            <v>1</v>
          </cell>
          <cell r="AJ214">
            <v>1</v>
          </cell>
          <cell r="AK214">
            <v>1</v>
          </cell>
          <cell r="AL214">
            <v>1</v>
          </cell>
          <cell r="AM214" t="str">
            <v>НЕТ</v>
          </cell>
          <cell r="AN214" t="str">
            <v>НЕТ</v>
          </cell>
          <cell r="AO214" t="str">
            <v>до 160</v>
          </cell>
          <cell r="BI214">
            <v>2.6339999999999999</v>
          </cell>
        </row>
        <row r="215">
          <cell r="E215" t="str">
            <v>Внешнее электроснабжение заявителей, Кингисеппский р-н, Нежновское СП, д. Пятчино (без признака ОФЗ)</v>
          </cell>
          <cell r="F215" t="str">
            <v>ПД,РД</v>
          </cell>
          <cell r="G215" t="str">
            <v>ДА</v>
          </cell>
          <cell r="H215" t="str">
            <v>НЕТ</v>
          </cell>
          <cell r="I215" t="str">
            <v>ДА</v>
          </cell>
          <cell r="J215">
            <v>1</v>
          </cell>
          <cell r="K215">
            <v>1</v>
          </cell>
          <cell r="O215">
            <v>1.07</v>
          </cell>
          <cell r="P215">
            <v>1</v>
          </cell>
          <cell r="Y215">
            <v>0</v>
          </cell>
          <cell r="BI215">
            <v>2.14</v>
          </cell>
        </row>
        <row r="216">
          <cell r="E216" t="str">
            <v>Внешнее электроснабжение заявителей, Кингисеппский р-н, Нежновское СП, д. Семейское (без признака ОФЗ)</v>
          </cell>
          <cell r="F216" t="str">
            <v>ПД,РД</v>
          </cell>
          <cell r="G216" t="str">
            <v>ДА</v>
          </cell>
          <cell r="H216" t="str">
            <v>НЕТ</v>
          </cell>
          <cell r="I216" t="str">
            <v>ДА</v>
          </cell>
          <cell r="J216">
            <v>1</v>
          </cell>
          <cell r="K216">
            <v>1</v>
          </cell>
          <cell r="L216">
            <v>0.89500000000000002</v>
          </cell>
          <cell r="M216">
            <v>1</v>
          </cell>
          <cell r="Y216">
            <v>0</v>
          </cell>
          <cell r="BI216">
            <v>1.79</v>
          </cell>
        </row>
        <row r="217">
          <cell r="E217" t="str">
            <v>Выполнение комплекса работ для осуществления технологического присо-единения к электрическим сетям электроустановок заявителей в д.Кошкино, Большелуцкое СП, Кингисеппский район, ЛО (без признака ОФЗ)</v>
          </cell>
          <cell r="F217" t="str">
            <v>ПД,РД</v>
          </cell>
          <cell r="G217" t="str">
            <v>ДА</v>
          </cell>
          <cell r="H217" t="str">
            <v>НЕТ</v>
          </cell>
          <cell r="I217" t="str">
            <v>ДА</v>
          </cell>
          <cell r="K217">
            <v>1</v>
          </cell>
          <cell r="L217">
            <v>0.41299999999999998</v>
          </cell>
          <cell r="M217">
            <v>1</v>
          </cell>
          <cell r="S217" t="str">
            <v>НЕТ</v>
          </cell>
          <cell r="T217" t="str">
            <v>НЕТ</v>
          </cell>
          <cell r="U217" t="str">
            <v>ДА</v>
          </cell>
          <cell r="Y217">
            <v>1</v>
          </cell>
          <cell r="Z217">
            <v>1.9E-2</v>
          </cell>
          <cell r="AA217">
            <v>1</v>
          </cell>
          <cell r="AG217">
            <v>1</v>
          </cell>
          <cell r="AH217">
            <v>1</v>
          </cell>
          <cell r="AI217">
            <v>1</v>
          </cell>
          <cell r="AJ217">
            <v>1</v>
          </cell>
          <cell r="AK217">
            <v>1</v>
          </cell>
          <cell r="AL217">
            <v>1</v>
          </cell>
          <cell r="AM217" t="str">
            <v>НЕТ</v>
          </cell>
          <cell r="AN217" t="str">
            <v>НЕТ</v>
          </cell>
          <cell r="AO217" t="str">
            <v>выше 160</v>
          </cell>
          <cell r="BI217">
            <v>0.82599999999999996</v>
          </cell>
        </row>
        <row r="218">
          <cell r="E218" t="str">
            <v>Внешнее электроснабжение заявителей, Кингисеппский р-н, Большелуцкое сельское поселение, д. Комаровка (без признака ОФЗ)</v>
          </cell>
          <cell r="F218" t="str">
            <v>ПД,РД</v>
          </cell>
          <cell r="G218" t="str">
            <v>ДА</v>
          </cell>
          <cell r="H218" t="str">
            <v>НЕТ</v>
          </cell>
          <cell r="I218" t="str">
            <v>ДА</v>
          </cell>
          <cell r="J218">
            <v>1</v>
          </cell>
          <cell r="K218">
            <v>1</v>
          </cell>
          <cell r="L218">
            <v>1.44</v>
          </cell>
          <cell r="M218">
            <v>1</v>
          </cell>
          <cell r="N218">
            <v>1</v>
          </cell>
          <cell r="Y218">
            <v>0</v>
          </cell>
          <cell r="BI218">
            <v>1.8879999999999999</v>
          </cell>
        </row>
        <row r="219">
          <cell r="E219" t="str">
            <v>Внешнее электроснабжение заявителей, Кингисеппский р-н, Нежновское СП, д. Вассакара (с признаком ОФЗ)</v>
          </cell>
          <cell r="F219" t="str">
            <v>ПД,РД</v>
          </cell>
          <cell r="G219" t="str">
            <v>НЕТ</v>
          </cell>
          <cell r="H219" t="str">
            <v>НЕТ</v>
          </cell>
          <cell r="I219" t="str">
            <v>ДА</v>
          </cell>
          <cell r="J219">
            <v>1</v>
          </cell>
          <cell r="K219">
            <v>1</v>
          </cell>
          <cell r="L219">
            <v>0.72299999999999998</v>
          </cell>
          <cell r="M219">
            <v>1</v>
          </cell>
          <cell r="Y219">
            <v>0</v>
          </cell>
          <cell r="BI219">
            <v>1.446</v>
          </cell>
        </row>
        <row r="220">
          <cell r="E220" t="str">
            <v>Внешнее электроснабжение заявителей, Кингисеппский р-н, Большелуцкое сельское поселение, д. Орлы (без признака ОФЗ)</v>
          </cell>
          <cell r="F220" t="str">
            <v>ПД,РД</v>
          </cell>
          <cell r="G220" t="str">
            <v>ДА</v>
          </cell>
          <cell r="H220" t="str">
            <v>НЕТ</v>
          </cell>
          <cell r="I220" t="str">
            <v>ДА</v>
          </cell>
          <cell r="J220">
            <v>1</v>
          </cell>
          <cell r="K220">
            <v>1</v>
          </cell>
          <cell r="L220">
            <v>0.92400000000000004</v>
          </cell>
          <cell r="M220">
            <v>1</v>
          </cell>
          <cell r="Y220">
            <v>0</v>
          </cell>
          <cell r="BI220">
            <v>1.8480000000000001</v>
          </cell>
        </row>
        <row r="221">
          <cell r="E221" t="str">
            <v>Внешнее электроснабжение заявителей, Кингисеппский р-н, Большелуцкое сельское поселение, центральная часть кадастрового кварта (с признаком ОФЗ)</v>
          </cell>
          <cell r="F221" t="str">
            <v>ПД,РД</v>
          </cell>
          <cell r="G221" t="str">
            <v>НЕТ</v>
          </cell>
          <cell r="H221" t="str">
            <v>НЕТ</v>
          </cell>
          <cell r="I221" t="str">
            <v>ДА</v>
          </cell>
          <cell r="J221">
            <v>1</v>
          </cell>
          <cell r="K221">
            <v>1</v>
          </cell>
          <cell r="L221">
            <v>0.11</v>
          </cell>
          <cell r="M221">
            <v>1</v>
          </cell>
          <cell r="Y221">
            <v>0</v>
          </cell>
          <cell r="BI221">
            <v>0.22</v>
          </cell>
        </row>
        <row r="222">
          <cell r="E222" t="str">
            <v>Внешнее электроснабжение заявителей, Кингисеппский р-н, Большелуцкое сельское поселение, центральная часть кадастрового кварта (без признака ОФЗ)</v>
          </cell>
          <cell r="F222" t="str">
            <v>ПД,РД</v>
          </cell>
          <cell r="G222" t="str">
            <v>ДА</v>
          </cell>
          <cell r="H222" t="str">
            <v>НЕТ</v>
          </cell>
          <cell r="I222" t="str">
            <v>ДА</v>
          </cell>
          <cell r="J222">
            <v>1</v>
          </cell>
          <cell r="K222">
            <v>1</v>
          </cell>
          <cell r="L222">
            <v>0.14000000000000001</v>
          </cell>
          <cell r="M222">
            <v>1</v>
          </cell>
          <cell r="Y222">
            <v>0</v>
          </cell>
          <cell r="BI222">
            <v>0.28000000000000003</v>
          </cell>
        </row>
        <row r="223">
          <cell r="E223" t="str">
            <v>Внешнее электроснабжение заявителей, Кингисеппский р-н, Нежновское СП, д. Мышкино (с признаком ОФЗ)</v>
          </cell>
          <cell r="F223" t="str">
            <v>ПД,РД</v>
          </cell>
          <cell r="G223" t="str">
            <v>НЕТ</v>
          </cell>
          <cell r="H223" t="str">
            <v>НЕТ</v>
          </cell>
          <cell r="I223" t="str">
            <v>ДА</v>
          </cell>
          <cell r="J223">
            <v>1</v>
          </cell>
          <cell r="K223">
            <v>1</v>
          </cell>
          <cell r="L223">
            <v>3.7999999999999999E-2</v>
          </cell>
          <cell r="M223">
            <v>1</v>
          </cell>
          <cell r="Y223">
            <v>0</v>
          </cell>
          <cell r="BI223">
            <v>7.5999999999999998E-2</v>
          </cell>
        </row>
        <row r="224">
          <cell r="E224" t="str">
            <v>Внешнее электроснабжение заявителей, Кингисеппский р-н, Пустомержское СП, д. Ивановское (с признаком ОФЗ)</v>
          </cell>
          <cell r="F224" t="str">
            <v>ПД,РД</v>
          </cell>
          <cell r="G224" t="str">
            <v>НЕТ</v>
          </cell>
          <cell r="H224" t="str">
            <v>НЕТ</v>
          </cell>
          <cell r="I224" t="str">
            <v>ДА</v>
          </cell>
          <cell r="J224">
            <v>1</v>
          </cell>
          <cell r="K224">
            <v>1</v>
          </cell>
          <cell r="L224">
            <v>0.50800000000000001</v>
          </cell>
          <cell r="M224">
            <v>1</v>
          </cell>
          <cell r="Y224">
            <v>0</v>
          </cell>
          <cell r="BI224">
            <v>1.016</v>
          </cell>
        </row>
        <row r="225">
          <cell r="E225" t="str">
            <v>Внешнее электроснабжение заявителей, Кингисеппский р-н, Пустомержское СП, д. Ивановское (без признака ОФЗ)</v>
          </cell>
          <cell r="F225" t="str">
            <v>ПД,РД</v>
          </cell>
          <cell r="G225" t="str">
            <v>ДА</v>
          </cell>
          <cell r="H225" t="str">
            <v>НЕТ</v>
          </cell>
          <cell r="I225" t="str">
            <v>ДА</v>
          </cell>
          <cell r="K225">
            <v>1</v>
          </cell>
          <cell r="O225">
            <v>1.2</v>
          </cell>
          <cell r="P225">
            <v>1</v>
          </cell>
          <cell r="S225" t="str">
            <v>НЕТ</v>
          </cell>
          <cell r="T225" t="str">
            <v>НЕТ</v>
          </cell>
          <cell r="U225" t="str">
            <v>ДА</v>
          </cell>
          <cell r="Y225">
            <v>1</v>
          </cell>
          <cell r="Z225">
            <v>0.52300000000000002</v>
          </cell>
          <cell r="AA225">
            <v>1</v>
          </cell>
          <cell r="AZ225">
            <v>1</v>
          </cell>
          <cell r="BA225">
            <v>1</v>
          </cell>
          <cell r="BB225">
            <v>1</v>
          </cell>
          <cell r="BC225">
            <v>1</v>
          </cell>
          <cell r="BD225">
            <v>1</v>
          </cell>
          <cell r="BE225">
            <v>1</v>
          </cell>
          <cell r="BF225" t="str">
            <v>НЕТ</v>
          </cell>
          <cell r="BG225" t="str">
            <v>НЕТ</v>
          </cell>
          <cell r="BH225" t="str">
            <v>до 160</v>
          </cell>
          <cell r="BI225">
            <v>2.4</v>
          </cell>
        </row>
        <row r="226">
          <cell r="E226" t="str">
            <v>Внешнее электроснабжение заявителей, Кингисеппский р-н, Кингисеппское ГП, микрорайон Новый Луцк (с признаком ОФЗ)</v>
          </cell>
          <cell r="F226" t="str">
            <v>ПД,РД</v>
          </cell>
          <cell r="G226" t="str">
            <v>НЕТ</v>
          </cell>
          <cell r="H226" t="str">
            <v>НЕТ</v>
          </cell>
          <cell r="I226" t="str">
            <v>ДА</v>
          </cell>
          <cell r="J226">
            <v>1</v>
          </cell>
          <cell r="K226">
            <v>1</v>
          </cell>
          <cell r="L226">
            <v>0.55000000000000004</v>
          </cell>
          <cell r="M226">
            <v>1</v>
          </cell>
          <cell r="Y226">
            <v>0</v>
          </cell>
          <cell r="BI226">
            <v>1.1000000000000001</v>
          </cell>
        </row>
        <row r="227">
          <cell r="E227" t="str">
            <v>Внешнее электроснабжение заявителей, Кингисеппский р-н, Кингисеппское ГП, микрорайон Новый Луцк (без признака ОФЗ)</v>
          </cell>
          <cell r="F227" t="str">
            <v>ПД,РД</v>
          </cell>
          <cell r="G227" t="str">
            <v>ДА</v>
          </cell>
          <cell r="H227" t="str">
            <v>НЕТ</v>
          </cell>
          <cell r="I227" t="str">
            <v>ДА</v>
          </cell>
          <cell r="K227">
            <v>2</v>
          </cell>
          <cell r="L227">
            <v>0.35</v>
          </cell>
          <cell r="M227">
            <v>2</v>
          </cell>
          <cell r="S227" t="str">
            <v>НЕТ</v>
          </cell>
          <cell r="T227" t="str">
            <v>НЕТ</v>
          </cell>
          <cell r="U227" t="str">
            <v>ДА</v>
          </cell>
          <cell r="Y227">
            <v>1</v>
          </cell>
          <cell r="Z227">
            <v>0.25</v>
          </cell>
          <cell r="AA227">
            <v>1</v>
          </cell>
          <cell r="AG227">
            <v>1</v>
          </cell>
          <cell r="AH227">
            <v>1</v>
          </cell>
          <cell r="AI227">
            <v>1</v>
          </cell>
          <cell r="AJ227">
            <v>1</v>
          </cell>
          <cell r="AK227">
            <v>1</v>
          </cell>
          <cell r="AL227">
            <v>1</v>
          </cell>
          <cell r="AM227" t="str">
            <v>НЕТ</v>
          </cell>
          <cell r="AN227" t="str">
            <v>НЕТ</v>
          </cell>
          <cell r="AO227" t="str">
            <v>до 160</v>
          </cell>
          <cell r="BI227">
            <v>0.7</v>
          </cell>
        </row>
        <row r="228">
          <cell r="E228" t="str">
            <v>Внешнее электроснабжение заявителей, Кингисеппский р-н,Вистинское СП, п. Логи (с признаком ОФЗ)</v>
          </cell>
          <cell r="F228" t="str">
            <v>ПД,РД</v>
          </cell>
          <cell r="G228" t="str">
            <v>НЕТ</v>
          </cell>
          <cell r="H228" t="str">
            <v>НЕТ</v>
          </cell>
          <cell r="I228" t="str">
            <v>ДА</v>
          </cell>
          <cell r="J228">
            <v>1</v>
          </cell>
          <cell r="K228">
            <v>3</v>
          </cell>
          <cell r="L228">
            <v>0.99</v>
          </cell>
          <cell r="M228">
            <v>3</v>
          </cell>
          <cell r="Y228">
            <v>0</v>
          </cell>
          <cell r="BI228">
            <v>1.98</v>
          </cell>
        </row>
        <row r="229">
          <cell r="E229" t="str">
            <v>Внешнее электроснабжение заявителей, Кингисеппский р-н,Вистинское СП, п. Логи (без признака ОФЗ)</v>
          </cell>
          <cell r="F229" t="str">
            <v>ПД,РД</v>
          </cell>
          <cell r="G229" t="str">
            <v>ДА</v>
          </cell>
          <cell r="H229" t="str">
            <v>НЕТ</v>
          </cell>
          <cell r="I229" t="str">
            <v>ДА</v>
          </cell>
          <cell r="K229">
            <v>2</v>
          </cell>
          <cell r="L229">
            <v>0.80799999999999994</v>
          </cell>
          <cell r="M229">
            <v>2</v>
          </cell>
          <cell r="S229" t="str">
            <v>ДА</v>
          </cell>
          <cell r="T229" t="str">
            <v>НЕТ</v>
          </cell>
          <cell r="U229" t="str">
            <v>ДА</v>
          </cell>
          <cell r="Y229">
            <v>1</v>
          </cell>
          <cell r="Z229">
            <v>0.78</v>
          </cell>
          <cell r="AA229">
            <v>1</v>
          </cell>
          <cell r="AG229">
            <v>1</v>
          </cell>
          <cell r="AH229">
            <v>1</v>
          </cell>
          <cell r="AI229">
            <v>1</v>
          </cell>
          <cell r="AJ229">
            <v>1</v>
          </cell>
          <cell r="AK229">
            <v>1</v>
          </cell>
          <cell r="AL229">
            <v>1</v>
          </cell>
          <cell r="AM229" t="str">
            <v>ДА</v>
          </cell>
          <cell r="AN229" t="str">
            <v>НЕТ</v>
          </cell>
          <cell r="AO229" t="str">
            <v>до 160</v>
          </cell>
          <cell r="BI229">
            <v>1.6160000000000001</v>
          </cell>
        </row>
        <row r="230">
          <cell r="E230" t="str">
            <v>Внешнее электроснабжение заявителей, Кингисеппский р-н,Вистинское СП, д. Вистино (с признаком ОФЗ)</v>
          </cell>
          <cell r="F230" t="str">
            <v>ПД,РД</v>
          </cell>
          <cell r="G230" t="str">
            <v>НЕТ</v>
          </cell>
          <cell r="H230" t="str">
            <v>НЕТ</v>
          </cell>
          <cell r="I230" t="str">
            <v>ДА</v>
          </cell>
          <cell r="J230">
            <v>1</v>
          </cell>
          <cell r="K230">
            <v>1</v>
          </cell>
          <cell r="L230">
            <v>0.7</v>
          </cell>
          <cell r="M230">
            <v>1</v>
          </cell>
          <cell r="Y230">
            <v>0</v>
          </cell>
          <cell r="BI230">
            <v>1.4</v>
          </cell>
        </row>
        <row r="231">
          <cell r="E231" t="str">
            <v>Внешнее электроснабжение заявителей, Кингисеппский р-н,Вистинское СП, д. Вистино (без  признака ОФЗ)</v>
          </cell>
          <cell r="F231" t="str">
            <v>ПД,РД</v>
          </cell>
          <cell r="G231" t="str">
            <v>ДА</v>
          </cell>
          <cell r="H231" t="str">
            <v>НЕТ</v>
          </cell>
          <cell r="I231" t="str">
            <v>ДА</v>
          </cell>
          <cell r="J231">
            <v>1</v>
          </cell>
          <cell r="K231">
            <v>2</v>
          </cell>
          <cell r="L231">
            <v>1.0449999999999999</v>
          </cell>
          <cell r="M231">
            <v>2</v>
          </cell>
          <cell r="Y231">
            <v>0</v>
          </cell>
          <cell r="BI231">
            <v>2.09</v>
          </cell>
        </row>
        <row r="232">
          <cell r="E232" t="str">
            <v>Внешнее электроснабжение заявителей, Кингисеппский р-н   Пустомержское СП, д. Ветки (без признака ОФЗ)</v>
          </cell>
          <cell r="F232" t="str">
            <v>ПД,РД</v>
          </cell>
          <cell r="G232" t="str">
            <v>НЕТ</v>
          </cell>
          <cell r="H232" t="str">
            <v>НЕТ</v>
          </cell>
          <cell r="I232" t="str">
            <v>ДА</v>
          </cell>
          <cell r="J232">
            <v>1</v>
          </cell>
          <cell r="K232">
            <v>1</v>
          </cell>
          <cell r="L232">
            <v>0.23200000000000001</v>
          </cell>
          <cell r="M232">
            <v>1</v>
          </cell>
          <cell r="Y232">
            <v>0</v>
          </cell>
          <cell r="BI232">
            <v>0.46400000000000002</v>
          </cell>
        </row>
        <row r="233">
          <cell r="E233" t="str">
            <v>Внешнее электроснабжение заявителей, Кингисеппский р-н, Котельское СП, СНТ "Сигнал" (с признаком ОФЗ)</v>
          </cell>
          <cell r="F233" t="str">
            <v>ПД,РД</v>
          </cell>
          <cell r="G233" t="str">
            <v>НЕТ</v>
          </cell>
          <cell r="H233" t="str">
            <v>НЕТ</v>
          </cell>
          <cell r="I233" t="str">
            <v>ДА</v>
          </cell>
          <cell r="J233">
            <v>1</v>
          </cell>
          <cell r="K233">
            <v>1</v>
          </cell>
          <cell r="L233">
            <v>0.03</v>
          </cell>
          <cell r="M233">
            <v>1</v>
          </cell>
          <cell r="Y233">
            <v>0</v>
          </cell>
          <cell r="BI233">
            <v>0.06</v>
          </cell>
        </row>
        <row r="234">
          <cell r="E234" t="str">
            <v>Внешнее электроснабжение заявителей, Кингисеппский р-н, Котельское СП, СНТ "Сигнал" (без признака ОФЗ)</v>
          </cell>
          <cell r="F234" t="str">
            <v>ПД,РД</v>
          </cell>
          <cell r="G234" t="str">
            <v>ДА</v>
          </cell>
          <cell r="H234" t="str">
            <v>НЕТ</v>
          </cell>
          <cell r="I234" t="str">
            <v>ДА</v>
          </cell>
          <cell r="J234">
            <v>1</v>
          </cell>
          <cell r="K234">
            <v>1</v>
          </cell>
          <cell r="L234">
            <v>3.5000000000000003E-2</v>
          </cell>
          <cell r="M234">
            <v>1</v>
          </cell>
          <cell r="Y234">
            <v>0</v>
          </cell>
          <cell r="BI234">
            <v>7.0000000000000007E-2</v>
          </cell>
        </row>
        <row r="235">
          <cell r="E235" t="str">
            <v>Внешнее электроснабжение заявителей, Кингисеппский р-н, Усть-Лужское СП, Лужская губа Финского залива - восточное побережье (с признаком ОФЗ)</v>
          </cell>
          <cell r="F235" t="str">
            <v>ПД,РД</v>
          </cell>
          <cell r="K235">
            <v>0</v>
          </cell>
          <cell r="S235" t="str">
            <v>НЕТ</v>
          </cell>
          <cell r="T235" t="str">
            <v>НЕТ</v>
          </cell>
          <cell r="U235" t="str">
            <v>ДА</v>
          </cell>
          <cell r="W235">
            <v>1</v>
          </cell>
          <cell r="X235">
            <v>1</v>
          </cell>
          <cell r="Y235">
            <v>1</v>
          </cell>
          <cell r="AC235">
            <v>8.8000000000000007</v>
          </cell>
          <cell r="AD235">
            <v>1</v>
          </cell>
        </row>
        <row r="236">
          <cell r="E236" t="str">
            <v>Внешнее электроснабжение заявителей, Кингисеппский р-н, Вистинское СП, д. Ручьи (с признаком ОФЗ)</v>
          </cell>
          <cell r="F236" t="str">
            <v>ПД,РД</v>
          </cell>
          <cell r="G236" t="str">
            <v>НЕТ</v>
          </cell>
          <cell r="H236" t="str">
            <v>НЕТ</v>
          </cell>
          <cell r="I236" t="str">
            <v>ДА</v>
          </cell>
          <cell r="J236">
            <v>1</v>
          </cell>
          <cell r="K236">
            <v>1</v>
          </cell>
          <cell r="L236">
            <v>0.48</v>
          </cell>
          <cell r="M236">
            <v>1</v>
          </cell>
          <cell r="Y236">
            <v>0</v>
          </cell>
          <cell r="BI236">
            <v>0.96</v>
          </cell>
        </row>
        <row r="237">
          <cell r="E237" t="str">
            <v>Внешнее электроснабжение заявителей, Кингисеппский р-н, Вистинское СП, д. Ручьи (без признака ОФЗ)</v>
          </cell>
          <cell r="F237" t="str">
            <v>ПД,РД</v>
          </cell>
          <cell r="G237" t="str">
            <v>ДА</v>
          </cell>
          <cell r="H237" t="str">
            <v>НЕТ</v>
          </cell>
          <cell r="I237" t="str">
            <v>ДА</v>
          </cell>
          <cell r="J237">
            <v>1</v>
          </cell>
          <cell r="K237">
            <v>1</v>
          </cell>
          <cell r="L237">
            <v>0.55000000000000004</v>
          </cell>
          <cell r="M237">
            <v>1</v>
          </cell>
          <cell r="Y237">
            <v>0</v>
          </cell>
          <cell r="BI237">
            <v>1.1000000000000001</v>
          </cell>
        </row>
        <row r="238">
          <cell r="E238" t="str">
            <v>Внешнее электроснабжение заявителей, Кингисеппский р-н, Вистинское СП, д. Косколово (с признаком ОФЗ)</v>
          </cell>
          <cell r="F238" t="str">
            <v>ПД,РД</v>
          </cell>
          <cell r="G238" t="str">
            <v>НЕТ</v>
          </cell>
          <cell r="H238" t="str">
            <v>НЕТ</v>
          </cell>
          <cell r="I238" t="str">
            <v>ДА</v>
          </cell>
          <cell r="K238">
            <v>1</v>
          </cell>
          <cell r="L238">
            <v>0.03</v>
          </cell>
          <cell r="M238">
            <v>1</v>
          </cell>
          <cell r="Y238">
            <v>0</v>
          </cell>
          <cell r="BI238">
            <v>0.06</v>
          </cell>
        </row>
        <row r="239">
          <cell r="E239" t="str">
            <v>Внешнее электроснабжение заявителей, Кингисеппский р-н, Вистинское СП, д. Косколово (без признака ОФЗ)</v>
          </cell>
          <cell r="F239" t="str">
            <v>ПД,РД</v>
          </cell>
          <cell r="G239" t="str">
            <v>ДА</v>
          </cell>
          <cell r="H239" t="str">
            <v>НЕТ</v>
          </cell>
          <cell r="I239" t="str">
            <v>ДА</v>
          </cell>
          <cell r="K239">
            <v>1</v>
          </cell>
          <cell r="O239">
            <v>1.97</v>
          </cell>
          <cell r="P239">
            <v>1</v>
          </cell>
          <cell r="Y239">
            <v>0</v>
          </cell>
          <cell r="AG239">
            <v>1</v>
          </cell>
          <cell r="AH239">
            <v>1</v>
          </cell>
          <cell r="AI239">
            <v>1</v>
          </cell>
          <cell r="AJ239">
            <v>1</v>
          </cell>
          <cell r="AK239">
            <v>1</v>
          </cell>
          <cell r="AL239">
            <v>1</v>
          </cell>
          <cell r="AM239" t="str">
            <v>ДА</v>
          </cell>
          <cell r="AN239" t="str">
            <v>НЕТ</v>
          </cell>
          <cell r="AO239" t="str">
            <v>до 160</v>
          </cell>
          <cell r="BI239">
            <v>3.94</v>
          </cell>
        </row>
        <row r="240">
          <cell r="E240" t="str">
            <v>Внешнее электроснабжение заявителей, Кингисеппский р-н, Фалилеевское СП, д. Фалилеево (с признаком ОФЗ)</v>
          </cell>
          <cell r="F240" t="str">
            <v>ПД,РД</v>
          </cell>
          <cell r="G240" t="str">
            <v>НЕТ</v>
          </cell>
          <cell r="H240" t="str">
            <v>НЕТ</v>
          </cell>
          <cell r="I240" t="str">
            <v>ДА</v>
          </cell>
          <cell r="J240">
            <v>1</v>
          </cell>
          <cell r="K240">
            <v>1</v>
          </cell>
          <cell r="L240">
            <v>0.13</v>
          </cell>
          <cell r="M240">
            <v>1</v>
          </cell>
          <cell r="Y240">
            <v>0</v>
          </cell>
          <cell r="BI240">
            <v>0.26</v>
          </cell>
        </row>
        <row r="241">
          <cell r="E241" t="str">
            <v>Внешнее электроснабжение заявителей, Кингисеппский р-н, Фалилеевское СП, д. Фалилеево (без признака ОФЗ)</v>
          </cell>
          <cell r="F241" t="str">
            <v>ПД,РД</v>
          </cell>
          <cell r="G241" t="str">
            <v>ДА</v>
          </cell>
          <cell r="H241" t="str">
            <v>НЕТ</v>
          </cell>
          <cell r="I241" t="str">
            <v>ДА</v>
          </cell>
          <cell r="K241">
            <v>2</v>
          </cell>
          <cell r="L241">
            <v>1.1000000000000001</v>
          </cell>
          <cell r="M241">
            <v>2</v>
          </cell>
          <cell r="S241" t="str">
            <v>НЕТ</v>
          </cell>
          <cell r="T241" t="str">
            <v>НЕТ</v>
          </cell>
          <cell r="U241" t="str">
            <v>ДА</v>
          </cell>
          <cell r="Y241">
            <v>1</v>
          </cell>
          <cell r="Z241">
            <v>0.61</v>
          </cell>
          <cell r="AA241">
            <v>1</v>
          </cell>
          <cell r="AB241">
            <v>1</v>
          </cell>
          <cell r="AG241">
            <v>1</v>
          </cell>
          <cell r="AH241">
            <v>1</v>
          </cell>
          <cell r="AI241">
            <v>1</v>
          </cell>
          <cell r="AJ241">
            <v>1</v>
          </cell>
          <cell r="AK241">
            <v>1</v>
          </cell>
          <cell r="AL241">
            <v>1</v>
          </cell>
          <cell r="AM241" t="str">
            <v>НЕТ</v>
          </cell>
          <cell r="AN241" t="str">
            <v>НЕТ</v>
          </cell>
          <cell r="AO241" t="str">
            <v>до 160</v>
          </cell>
          <cell r="AZ241">
            <v>1</v>
          </cell>
          <cell r="BD241">
            <v>1</v>
          </cell>
          <cell r="BE241">
            <v>1</v>
          </cell>
          <cell r="BF241" t="str">
            <v>НЕТ</v>
          </cell>
          <cell r="BG241" t="str">
            <v>НЕТ</v>
          </cell>
          <cell r="BH241" t="str">
            <v>до 160</v>
          </cell>
          <cell r="BI241">
            <v>2.2000000000000002</v>
          </cell>
        </row>
        <row r="242">
          <cell r="E242" t="str">
            <v>Внешнее электроснабжение заявителей,Сланцевский район, Старопольское СП, д. Карино (с признаком ОФЗ)</v>
          </cell>
          <cell r="F242" t="str">
            <v>ПД,РД</v>
          </cell>
          <cell r="G242" t="str">
            <v>НЕТ</v>
          </cell>
          <cell r="H242" t="str">
            <v>НЕТ</v>
          </cell>
          <cell r="I242" t="str">
            <v>ДА</v>
          </cell>
          <cell r="J242">
            <v>1</v>
          </cell>
          <cell r="K242">
            <v>2</v>
          </cell>
          <cell r="L242">
            <v>0.68499999999999994</v>
          </cell>
          <cell r="M242">
            <v>2</v>
          </cell>
          <cell r="N242">
            <v>1</v>
          </cell>
          <cell r="Y242">
            <v>0</v>
          </cell>
          <cell r="BI242">
            <v>1.282</v>
          </cell>
        </row>
        <row r="243">
          <cell r="E243" t="str">
            <v>Внешнее электроснабжение заявителей, Кингисеппский муниципальный район, Котельское СП, юго-западная часть квартала (без признака ОФЗ)</v>
          </cell>
          <cell r="F243" t="str">
            <v>ПД,РД</v>
          </cell>
          <cell r="G243" t="str">
            <v>ДА</v>
          </cell>
          <cell r="H243" t="str">
            <v>НЕТ</v>
          </cell>
          <cell r="I243" t="str">
            <v>ДА</v>
          </cell>
          <cell r="K243">
            <v>1</v>
          </cell>
          <cell r="L243">
            <v>0.01</v>
          </cell>
          <cell r="M243">
            <v>1</v>
          </cell>
          <cell r="S243" t="str">
            <v>НЕТ</v>
          </cell>
          <cell r="T243" t="str">
            <v>НЕТ</v>
          </cell>
          <cell r="U243" t="str">
            <v>ДА</v>
          </cell>
          <cell r="Y243">
            <v>1</v>
          </cell>
          <cell r="Z243">
            <v>0.01</v>
          </cell>
          <cell r="AA243">
            <v>1</v>
          </cell>
          <cell r="AZ243">
            <v>1</v>
          </cell>
          <cell r="BA243">
            <v>1</v>
          </cell>
          <cell r="BB243">
            <v>1</v>
          </cell>
          <cell r="BC243">
            <v>1</v>
          </cell>
          <cell r="BD243">
            <v>1</v>
          </cell>
          <cell r="BE243">
            <v>1</v>
          </cell>
          <cell r="BF243" t="str">
            <v>НЕТ</v>
          </cell>
          <cell r="BG243" t="str">
            <v>НЕТ</v>
          </cell>
          <cell r="BH243" t="str">
            <v>до 160</v>
          </cell>
          <cell r="BI243">
            <v>0.02</v>
          </cell>
        </row>
        <row r="244">
          <cell r="E244" t="str">
            <v>Внешнее электроснабжение заявителей,  Кингисеппский р-н, Нежновское СП, д. Нежново (без признаков ОФЗ)</v>
          </cell>
          <cell r="F244" t="str">
            <v>ПД,РД</v>
          </cell>
          <cell r="G244" t="str">
            <v>ДА</v>
          </cell>
          <cell r="H244" t="str">
            <v>НЕТ</v>
          </cell>
          <cell r="I244" t="str">
            <v>ДА</v>
          </cell>
          <cell r="J244">
            <v>1</v>
          </cell>
          <cell r="K244">
            <v>1</v>
          </cell>
          <cell r="L244">
            <v>0.6</v>
          </cell>
          <cell r="M244">
            <v>1</v>
          </cell>
          <cell r="Y244">
            <v>0</v>
          </cell>
          <cell r="BI244">
            <v>1.2</v>
          </cell>
        </row>
        <row r="245">
          <cell r="E245" t="str">
            <v>Внешнее электроснабжение заявителей, Кингисеппский р-н, Пустомержское СП, д. Мануйлово (без признака ОФЗ)</v>
          </cell>
          <cell r="F245" t="str">
            <v>ПД,РД</v>
          </cell>
          <cell r="G245" t="str">
            <v>ДА</v>
          </cell>
          <cell r="H245" t="str">
            <v>НЕТ</v>
          </cell>
          <cell r="I245" t="str">
            <v>ДА</v>
          </cell>
          <cell r="J245">
            <v>1</v>
          </cell>
          <cell r="K245">
            <v>1</v>
          </cell>
          <cell r="L245">
            <v>0.52900000000000003</v>
          </cell>
          <cell r="M245">
            <v>1</v>
          </cell>
          <cell r="Y245">
            <v>0</v>
          </cell>
          <cell r="BI245">
            <v>1.0580000000000001</v>
          </cell>
        </row>
        <row r="246">
          <cell r="E246" t="str">
            <v>Внешнее электроснабжение заявителей, Кингисеппский р-н, Большелуцкое сельское поселение, д. Первое Мая (с признаком ОФЗ)(без признаков ОФЗ)</v>
          </cell>
          <cell r="F246" t="str">
            <v>ПД,РД</v>
          </cell>
          <cell r="G246" t="str">
            <v>НЕТ</v>
          </cell>
          <cell r="H246" t="str">
            <v>НЕТ</v>
          </cell>
          <cell r="I246" t="str">
            <v>ДА</v>
          </cell>
          <cell r="J246">
            <v>1</v>
          </cell>
          <cell r="K246">
            <v>1</v>
          </cell>
          <cell r="L246">
            <v>0.13700000000000001</v>
          </cell>
          <cell r="M246">
            <v>1</v>
          </cell>
          <cell r="Y246">
            <v>0</v>
          </cell>
          <cell r="BI246">
            <v>0.27400000000000002</v>
          </cell>
        </row>
        <row r="247">
          <cell r="E247" t="str">
            <v>Внешнее электроснабжение заявителей, Кингисеппский р-н, Большелуцкое сельское поселение, д. Первое Мая (без признака ОФЗ)(без признаков ОФЗ)</v>
          </cell>
          <cell r="F247" t="str">
            <v>ПД,РД</v>
          </cell>
          <cell r="G247" t="str">
            <v>ДА</v>
          </cell>
          <cell r="H247" t="str">
            <v>НЕТ</v>
          </cell>
          <cell r="I247" t="str">
            <v>ДА</v>
          </cell>
          <cell r="J247">
            <v>1</v>
          </cell>
          <cell r="K247">
            <v>1</v>
          </cell>
          <cell r="L247">
            <v>0.29299999999999998</v>
          </cell>
          <cell r="M247">
            <v>1</v>
          </cell>
          <cell r="Y247">
            <v>0</v>
          </cell>
          <cell r="BI247">
            <v>0.58599999999999997</v>
          </cell>
        </row>
        <row r="248">
          <cell r="E248" t="str">
            <v>Выполнение комплекса работ для осуществления технологического присоединения к электрическим сетям электроустановок заявителей: Шемелев А.Г. по адресу Ленинградская область, Волосовский р-н, Каложицкое СП, д. Загорицы (без признака ОФЗ)</v>
          </cell>
          <cell r="F248" t="str">
            <v>ПД,РД</v>
          </cell>
          <cell r="G248" t="str">
            <v>ДА</v>
          </cell>
          <cell r="H248" t="str">
            <v>НЕТ</v>
          </cell>
          <cell r="I248" t="str">
            <v>ДА</v>
          </cell>
          <cell r="J248">
            <v>1</v>
          </cell>
          <cell r="K248">
            <v>1</v>
          </cell>
          <cell r="L248">
            <v>0.5</v>
          </cell>
          <cell r="M248">
            <v>1</v>
          </cell>
          <cell r="Y248">
            <v>0</v>
          </cell>
          <cell r="BI248">
            <v>1</v>
          </cell>
        </row>
        <row r="249">
          <cell r="E249" t="str">
            <v>Внешнее электроснабжение Заявителей, Кингисеппский р-н, Опольевское СП, д. Новоселки (без признака ОФЗ)</v>
          </cell>
          <cell r="F249" t="str">
            <v>ПД,РД</v>
          </cell>
          <cell r="G249" t="str">
            <v>ДА</v>
          </cell>
          <cell r="H249" t="str">
            <v>НЕТ</v>
          </cell>
          <cell r="I249" t="str">
            <v>НЕТ</v>
          </cell>
          <cell r="J249">
            <v>1</v>
          </cell>
          <cell r="K249">
            <v>1</v>
          </cell>
          <cell r="L249">
            <v>0.25</v>
          </cell>
          <cell r="M249">
            <v>1</v>
          </cell>
          <cell r="Y249">
            <v>0</v>
          </cell>
          <cell r="BI249">
            <v>0.5</v>
          </cell>
        </row>
        <row r="250">
          <cell r="E250" t="str">
            <v>Выполнение комплекса работ для осуществления технологического присоединения к электрическим сетям электроустановок заявителей:  Кренделева Е.С. и др. по адресу Ленинградская область, Волосовский  р-н, Беседское СП, д.Котино (без признака ОФЗ)</v>
          </cell>
          <cell r="F250" t="str">
            <v>ПД,РД</v>
          </cell>
          <cell r="G250" t="str">
            <v>ДА</v>
          </cell>
          <cell r="H250" t="str">
            <v>НЕТ</v>
          </cell>
          <cell r="I250" t="str">
            <v>НЕТ</v>
          </cell>
          <cell r="K250">
            <v>1</v>
          </cell>
          <cell r="L250">
            <v>0.44800000000000001</v>
          </cell>
          <cell r="M250">
            <v>1</v>
          </cell>
          <cell r="Y250">
            <v>0</v>
          </cell>
          <cell r="AG250">
            <v>1</v>
          </cell>
          <cell r="AH250">
            <v>1</v>
          </cell>
          <cell r="AI250">
            <v>1</v>
          </cell>
          <cell r="AJ250">
            <v>1</v>
          </cell>
          <cell r="AK250">
            <v>1</v>
          </cell>
          <cell r="AL250">
            <v>1</v>
          </cell>
          <cell r="AM250" t="str">
            <v>ДА</v>
          </cell>
          <cell r="AN250" t="str">
            <v>НЕТ</v>
          </cell>
          <cell r="AO250" t="str">
            <v>до 160</v>
          </cell>
          <cell r="BI250">
            <v>0.89600000000000002</v>
          </cell>
        </row>
        <row r="251">
          <cell r="E251" t="str">
            <v>Внешнее электроснабжение Заявителей, Волосовский район, Курское СП, п. Молосковицы (с признаком ОФЗ)</v>
          </cell>
          <cell r="F251" t="str">
            <v>ПД,РД</v>
          </cell>
          <cell r="G251" t="str">
            <v>НЕТ</v>
          </cell>
          <cell r="H251" t="str">
            <v>НЕТ</v>
          </cell>
          <cell r="I251" t="str">
            <v>ДА</v>
          </cell>
          <cell r="J251">
            <v>1</v>
          </cell>
          <cell r="K251">
            <v>1</v>
          </cell>
          <cell r="L251">
            <v>7.0000000000000007E-2</v>
          </cell>
          <cell r="M251">
            <v>1</v>
          </cell>
          <cell r="Y251">
            <v>0</v>
          </cell>
          <cell r="BI251">
            <v>0.14000000000000001</v>
          </cell>
        </row>
        <row r="252">
          <cell r="E252" t="str">
            <v>Внешнее электроснабжение Заявителей, Волосовский район, Курское СП, п. Молосковицы (без признака ОФЗ)</v>
          </cell>
          <cell r="F252" t="str">
            <v>ПД,РД</v>
          </cell>
          <cell r="G252" t="str">
            <v>ДА</v>
          </cell>
          <cell r="H252" t="str">
            <v>НЕТ</v>
          </cell>
          <cell r="I252" t="str">
            <v>ДА</v>
          </cell>
          <cell r="K252">
            <v>1</v>
          </cell>
          <cell r="L252">
            <v>0.91900000000000004</v>
          </cell>
          <cell r="M252">
            <v>1</v>
          </cell>
          <cell r="Y252">
            <v>0</v>
          </cell>
          <cell r="AP252">
            <v>1</v>
          </cell>
          <cell r="AQ252">
            <v>1</v>
          </cell>
          <cell r="AR252">
            <v>1</v>
          </cell>
          <cell r="AS252">
            <v>1</v>
          </cell>
          <cell r="AT252">
            <v>1</v>
          </cell>
          <cell r="AU252">
            <v>1</v>
          </cell>
          <cell r="AV252" t="str">
            <v>ДА</v>
          </cell>
          <cell r="AW252" t="str">
            <v>НЕТ</v>
          </cell>
          <cell r="AX252">
            <v>250</v>
          </cell>
          <cell r="AY252">
            <v>1</v>
          </cell>
          <cell r="BI252">
            <v>1.8380000000000001</v>
          </cell>
        </row>
        <row r="253">
          <cell r="E253" t="str">
            <v>Внешнее электроснабжение заявителей, Кингисеппский р-н, Опольевское СП, д. Литизно (с признаком ОФЗ)</v>
          </cell>
          <cell r="F253" t="str">
            <v>ПД,РД</v>
          </cell>
          <cell r="G253" t="str">
            <v>НЕТ</v>
          </cell>
          <cell r="H253" t="str">
            <v>НЕТ</v>
          </cell>
          <cell r="I253" t="str">
            <v>ДА</v>
          </cell>
          <cell r="J253">
            <v>1</v>
          </cell>
          <cell r="K253">
            <v>1</v>
          </cell>
          <cell r="L253">
            <v>7.0000000000000007E-2</v>
          </cell>
          <cell r="M253">
            <v>1</v>
          </cell>
          <cell r="Y253">
            <v>0</v>
          </cell>
          <cell r="BI253">
            <v>0.14000000000000001</v>
          </cell>
        </row>
        <row r="254">
          <cell r="E254" t="str">
            <v>Внешнее электроснабжение заявителей, Кингисеппский р-н, Нежновское СП, д. Монастырьки (без признака ОФЗ)</v>
          </cell>
          <cell r="F254" t="str">
            <v>ПД,РД</v>
          </cell>
          <cell r="G254" t="str">
            <v>ДА</v>
          </cell>
          <cell r="H254" t="str">
            <v>НЕТ</v>
          </cell>
          <cell r="I254" t="str">
            <v>ДА</v>
          </cell>
          <cell r="J254">
            <v>1</v>
          </cell>
          <cell r="K254">
            <v>1</v>
          </cell>
          <cell r="L254">
            <v>0.66500000000000004</v>
          </cell>
          <cell r="M254">
            <v>1</v>
          </cell>
          <cell r="Y254">
            <v>0</v>
          </cell>
          <cell r="BI254">
            <v>1.33</v>
          </cell>
        </row>
        <row r="255">
          <cell r="E255" t="str">
            <v>Внешнее электроснабжение заявителей, Волосовский р-н Большеврудское СП, д. Муромицы (с признаком ОФЗ)</v>
          </cell>
          <cell r="F255" t="str">
            <v>ПД,РД</v>
          </cell>
          <cell r="G255" t="str">
            <v>НЕТ</v>
          </cell>
          <cell r="H255" t="str">
            <v>НЕТ</v>
          </cell>
          <cell r="I255" t="str">
            <v>ДА</v>
          </cell>
          <cell r="J255">
            <v>1</v>
          </cell>
          <cell r="K255">
            <v>1</v>
          </cell>
          <cell r="L255">
            <v>0.12</v>
          </cell>
          <cell r="M255">
            <v>1</v>
          </cell>
          <cell r="Y255">
            <v>0</v>
          </cell>
          <cell r="BI255">
            <v>0.24</v>
          </cell>
        </row>
        <row r="256">
          <cell r="E256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(с признаком ОФЗ)</v>
          </cell>
          <cell r="F256" t="str">
            <v>ПД,РД</v>
          </cell>
          <cell r="G256" t="str">
            <v>НЕТ</v>
          </cell>
          <cell r="H256" t="str">
            <v>НЕТ</v>
          </cell>
          <cell r="I256" t="str">
            <v>ДА</v>
          </cell>
          <cell r="J256">
            <v>1</v>
          </cell>
          <cell r="K256">
            <v>1</v>
          </cell>
          <cell r="L256">
            <v>0.14499999999999999</v>
          </cell>
          <cell r="M256">
            <v>1</v>
          </cell>
          <cell r="Y256">
            <v>0</v>
          </cell>
          <cell r="BI256">
            <v>0.28999999999999998</v>
          </cell>
        </row>
        <row r="257">
          <cell r="E257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(без признака ОФЗ)</v>
          </cell>
          <cell r="F257" t="str">
            <v>ПД,РД</v>
          </cell>
          <cell r="G257" t="str">
            <v>ДА</v>
          </cell>
          <cell r="H257" t="str">
            <v>НЕТ</v>
          </cell>
          <cell r="I257" t="str">
            <v>ДА</v>
          </cell>
          <cell r="J257">
            <v>1</v>
          </cell>
          <cell r="K257">
            <v>2</v>
          </cell>
          <cell r="L257">
            <v>0.64</v>
          </cell>
          <cell r="M257">
            <v>2</v>
          </cell>
          <cell r="Y257">
            <v>0</v>
          </cell>
          <cell r="BI257">
            <v>1.28</v>
          </cell>
        </row>
        <row r="258">
          <cell r="E258" t="str">
            <v>Внешнее электроснабжение заявителей,  Кингисеппский р-н, Усть-Лужское СП, п. Усть-Луга , квартал Остров (с признаком ОФЗ)</v>
          </cell>
          <cell r="F258" t="str">
            <v>ПД,РД</v>
          </cell>
          <cell r="G258" t="str">
            <v>ДА</v>
          </cell>
          <cell r="H258" t="str">
            <v>НЕТ</v>
          </cell>
          <cell r="I258" t="str">
            <v>ДА</v>
          </cell>
          <cell r="J258">
            <v>1</v>
          </cell>
          <cell r="K258">
            <v>2</v>
          </cell>
          <cell r="L258">
            <v>0.97</v>
          </cell>
          <cell r="M258">
            <v>2</v>
          </cell>
          <cell r="Y258">
            <v>0</v>
          </cell>
          <cell r="BI258">
            <v>1.94</v>
          </cell>
        </row>
        <row r="259">
          <cell r="E259" t="str">
            <v>Внешнее электроснабжение заявителей, Волосовский р-н, Вистинское СП, д. Дубки (с признаком ОФЗ)</v>
          </cell>
          <cell r="F259" t="str">
            <v>ПД,РД</v>
          </cell>
          <cell r="G259" t="str">
            <v>НЕТ</v>
          </cell>
          <cell r="H259" t="str">
            <v>НЕТ</v>
          </cell>
          <cell r="I259" t="str">
            <v>ДА</v>
          </cell>
          <cell r="J259">
            <v>1</v>
          </cell>
          <cell r="K259">
            <v>1</v>
          </cell>
          <cell r="L259">
            <v>6.7000000000000004E-2</v>
          </cell>
          <cell r="M259">
            <v>1</v>
          </cell>
          <cell r="BI259">
            <v>0.13400000000000001</v>
          </cell>
        </row>
        <row r="260">
          <cell r="E260" t="str">
            <v xml:space="preserve">Внешнее электроснабжение заявителей, Кингисеппский р-н, Нежновское СП, д. Пейпия (с признаком ОФЗ) </v>
          </cell>
          <cell r="F260" t="str">
            <v>ПД,РД</v>
          </cell>
          <cell r="G260" t="str">
            <v>НЕТ</v>
          </cell>
          <cell r="H260" t="str">
            <v>НЕТ</v>
          </cell>
          <cell r="I260" t="str">
            <v>ДА</v>
          </cell>
          <cell r="J260">
            <v>1</v>
          </cell>
          <cell r="K260">
            <v>1</v>
          </cell>
          <cell r="L260">
            <v>0.13200000000000001</v>
          </cell>
          <cell r="M260">
            <v>1</v>
          </cell>
          <cell r="Y260">
            <v>0</v>
          </cell>
          <cell r="BI260">
            <v>0.26400000000000001</v>
          </cell>
        </row>
        <row r="261">
          <cell r="E261" t="str">
            <v xml:space="preserve">Внешнее электроснабжение заявителей, Кингисеппский р-н, Нежновское СП, д. Пейпия (без признака ОФЗ) </v>
          </cell>
          <cell r="F261" t="str">
            <v>ПД,РД</v>
          </cell>
          <cell r="G261" t="str">
            <v>ДА</v>
          </cell>
          <cell r="H261" t="str">
            <v>НЕТ</v>
          </cell>
          <cell r="I261" t="str">
            <v>ДА</v>
          </cell>
          <cell r="J261">
            <v>1</v>
          </cell>
          <cell r="K261">
            <v>0</v>
          </cell>
          <cell r="L261">
            <v>0.29899999999999999</v>
          </cell>
          <cell r="Y261">
            <v>0</v>
          </cell>
          <cell r="BI261">
            <v>0.59799999999999998</v>
          </cell>
        </row>
        <row r="262">
          <cell r="E262" t="str">
            <v>Внешнее электроснабжение заявителей, Кингисеппский р-н, Нежновское СП, д. Копаницы (с признаком ОФЗ)</v>
          </cell>
          <cell r="F262" t="str">
            <v>ПД,РД</v>
          </cell>
          <cell r="G262" t="str">
            <v>НЕТ</v>
          </cell>
          <cell r="H262" t="str">
            <v>НЕТ</v>
          </cell>
          <cell r="I262" t="str">
            <v>ДА</v>
          </cell>
          <cell r="J262">
            <v>1</v>
          </cell>
          <cell r="K262">
            <v>1</v>
          </cell>
          <cell r="L262">
            <v>0.44400000000000001</v>
          </cell>
          <cell r="M262">
            <v>1</v>
          </cell>
          <cell r="Y262">
            <v>0</v>
          </cell>
          <cell r="BI262">
            <v>0.88800000000000001</v>
          </cell>
        </row>
        <row r="263">
          <cell r="E263" t="str">
            <v>Внешнее электроснабжение заявителей, Кингисеппский р-н, Нежновское СП, д. Копаницы (без признака ОФЗ)</v>
          </cell>
          <cell r="F263" t="str">
            <v>ПД,РД</v>
          </cell>
          <cell r="G263" t="str">
            <v>ДА</v>
          </cell>
          <cell r="H263" t="str">
            <v>НЕТ</v>
          </cell>
          <cell r="I263" t="str">
            <v>ДА</v>
          </cell>
          <cell r="K263">
            <v>3</v>
          </cell>
          <cell r="L263">
            <v>0.88</v>
          </cell>
          <cell r="M263">
            <v>3</v>
          </cell>
          <cell r="N263">
            <v>1</v>
          </cell>
          <cell r="S263" t="str">
            <v>НЕТ</v>
          </cell>
          <cell r="T263" t="str">
            <v>НЕТ</v>
          </cell>
          <cell r="U263" t="str">
            <v>ДА</v>
          </cell>
          <cell r="Y263">
            <v>1</v>
          </cell>
          <cell r="Z263">
            <v>0.01</v>
          </cell>
          <cell r="AA263">
            <v>1</v>
          </cell>
          <cell r="AG263">
            <v>1</v>
          </cell>
          <cell r="AH263">
            <v>1</v>
          </cell>
          <cell r="AI263">
            <v>1</v>
          </cell>
          <cell r="AJ263">
            <v>1</v>
          </cell>
          <cell r="AK263">
            <v>1</v>
          </cell>
          <cell r="AL263">
            <v>1</v>
          </cell>
          <cell r="AM263" t="str">
            <v>НЕТ</v>
          </cell>
          <cell r="AN263" t="str">
            <v>НЕТ</v>
          </cell>
          <cell r="AO263" t="str">
            <v>до 160</v>
          </cell>
          <cell r="BI263">
            <v>1.76</v>
          </cell>
        </row>
        <row r="264">
          <cell r="E264" t="str">
            <v>Внешнее электроснабжение заявителей, Кингисеппский р-н, Вистинское СП, д. Глинки (с признаком ОФЗ)</v>
          </cell>
          <cell r="F264" t="str">
            <v>ПД,РД</v>
          </cell>
          <cell r="G264" t="str">
            <v>НЕТ</v>
          </cell>
          <cell r="H264" t="str">
            <v>НЕТ</v>
          </cell>
          <cell r="I264" t="str">
            <v>ДА</v>
          </cell>
          <cell r="J264">
            <v>1</v>
          </cell>
          <cell r="K264">
            <v>1</v>
          </cell>
          <cell r="L264">
            <v>0.03</v>
          </cell>
          <cell r="M264">
            <v>1</v>
          </cell>
          <cell r="Y264">
            <v>0</v>
          </cell>
          <cell r="BI264">
            <v>0.06</v>
          </cell>
        </row>
        <row r="265">
          <cell r="E265" t="str">
            <v>Внешнее электроснабжение заявителей, Кингисеппский р-н, Вистинское СП, д. Глинки (без признака ОФЗ)</v>
          </cell>
          <cell r="F265" t="str">
            <v>ПД,РД</v>
          </cell>
          <cell r="G265" t="str">
            <v>ДА</v>
          </cell>
          <cell r="H265" t="str">
            <v>НЕТ</v>
          </cell>
          <cell r="I265" t="str">
            <v>ДА</v>
          </cell>
          <cell r="J265">
            <v>1</v>
          </cell>
          <cell r="K265">
            <v>3</v>
          </cell>
          <cell r="L265">
            <v>0.81499999999999995</v>
          </cell>
          <cell r="M265">
            <v>3</v>
          </cell>
          <cell r="Y265">
            <v>0</v>
          </cell>
          <cell r="BI265">
            <v>1.63</v>
          </cell>
        </row>
        <row r="266">
          <cell r="E266" t="str">
            <v>Внешнее электроснабжение заявителей, Сланцевский район, Выскатское СП, д. Большая Руя (без признака ОФЗ)</v>
          </cell>
          <cell r="F266" t="str">
            <v>ПД,РД</v>
          </cell>
          <cell r="G266" t="str">
            <v>ДА</v>
          </cell>
          <cell r="H266" t="str">
            <v>НЕТ</v>
          </cell>
          <cell r="I266" t="str">
            <v>ДА</v>
          </cell>
          <cell r="J266">
            <v>1</v>
          </cell>
          <cell r="K266">
            <v>1</v>
          </cell>
          <cell r="L266">
            <v>0.24</v>
          </cell>
          <cell r="M266">
            <v>1</v>
          </cell>
          <cell r="S266" t="str">
            <v>НЕТ</v>
          </cell>
          <cell r="T266" t="str">
            <v>НЕТ</v>
          </cell>
          <cell r="U266" t="str">
            <v>ДА</v>
          </cell>
          <cell r="Y266">
            <v>1</v>
          </cell>
          <cell r="Z266">
            <v>0.02</v>
          </cell>
          <cell r="AA266">
            <v>1</v>
          </cell>
          <cell r="AG266">
            <v>1</v>
          </cell>
          <cell r="AH266">
            <v>1</v>
          </cell>
          <cell r="AK266">
            <v>1</v>
          </cell>
          <cell r="AL266">
            <v>1</v>
          </cell>
          <cell r="AM266" t="str">
            <v>НЕТ</v>
          </cell>
          <cell r="AN266" t="str">
            <v>НЕТ</v>
          </cell>
          <cell r="AO266" t="str">
            <v>до 160</v>
          </cell>
          <cell r="BI266">
            <v>0.48</v>
          </cell>
        </row>
        <row r="267">
          <cell r="E267" t="str">
            <v>Внешнее электроснабжение заявителей, Кингисеппский р-н, Опольевское СП, д. Саккало (с признаком ОФЗ)</v>
          </cell>
          <cell r="F267" t="str">
            <v>ПД,РД</v>
          </cell>
          <cell r="G267" t="str">
            <v>ДА</v>
          </cell>
          <cell r="H267" t="str">
            <v>НЕТ</v>
          </cell>
          <cell r="I267" t="str">
            <v>ДА</v>
          </cell>
          <cell r="J267">
            <v>1</v>
          </cell>
          <cell r="K267">
            <v>1</v>
          </cell>
          <cell r="L267">
            <v>0.52449999999999997</v>
          </cell>
          <cell r="M267">
            <v>1</v>
          </cell>
          <cell r="Y267">
            <v>0</v>
          </cell>
          <cell r="BI267">
            <v>1.0489999999999999</v>
          </cell>
        </row>
        <row r="268">
          <cell r="E268" t="str">
            <v>Внешнее электроснабжение заявителей, Кингисеппский р-н, Пустомержское СП, д. Именицы (с признаком ОФЗ)</v>
          </cell>
          <cell r="F268" t="str">
            <v>ПД,РД</v>
          </cell>
          <cell r="G268" t="str">
            <v>НЕТ</v>
          </cell>
          <cell r="H268" t="str">
            <v>НЕТ</v>
          </cell>
          <cell r="I268" t="str">
            <v>ДА</v>
          </cell>
          <cell r="J268">
            <v>1</v>
          </cell>
          <cell r="K268">
            <v>1</v>
          </cell>
          <cell r="L268">
            <v>0.18099999999999999</v>
          </cell>
          <cell r="M268">
            <v>1</v>
          </cell>
          <cell r="Y268">
            <v>0</v>
          </cell>
          <cell r="BI268">
            <v>0.36199999999999999</v>
          </cell>
        </row>
        <row r="269">
          <cell r="E269" t="str">
            <v>Внешнее электроснабжение заявителей Матвеева И.Г., ООО «Юнифрахт Шиппинг», Администрация м.о. «Усть-Лужское сельское», ИП Агринский Н.П., Костюченко Л.Е. д.Лужицы, Усть-Лужское СП Кингисеппского р-н Ленинградской область (с признаком ОФЗ)</v>
          </cell>
          <cell r="F269" t="str">
            <v>ПД,РД</v>
          </cell>
          <cell r="G269" t="str">
            <v>ДА</v>
          </cell>
          <cell r="H269" t="str">
            <v>НЕТ</v>
          </cell>
          <cell r="I269" t="str">
            <v>ДА</v>
          </cell>
          <cell r="J269">
            <v>1</v>
          </cell>
          <cell r="K269">
            <v>1</v>
          </cell>
          <cell r="L269">
            <v>0.22500000000000001</v>
          </cell>
          <cell r="M269">
            <v>1</v>
          </cell>
          <cell r="Y269">
            <v>0</v>
          </cell>
          <cell r="BI269">
            <v>0.45</v>
          </cell>
        </row>
        <row r="270">
          <cell r="E270" t="str">
            <v>Внешнее электроснабжение заявителей, Кингисеппский р-н, Нежновское СП, д. Иципино (без признака ОФЗ)</v>
          </cell>
          <cell r="F270" t="str">
            <v>ПД,РД</v>
          </cell>
          <cell r="G270" t="str">
            <v>ДА</v>
          </cell>
          <cell r="H270" t="str">
            <v>НЕТ</v>
          </cell>
          <cell r="I270" t="str">
            <v>ДА</v>
          </cell>
          <cell r="K270">
            <v>4</v>
          </cell>
          <cell r="L270">
            <v>1.3169999999999999</v>
          </cell>
          <cell r="M270">
            <v>4</v>
          </cell>
          <cell r="S270" t="str">
            <v>НЕТ</v>
          </cell>
          <cell r="T270" t="str">
            <v>НЕТ</v>
          </cell>
          <cell r="U270" t="str">
            <v>ДА</v>
          </cell>
          <cell r="Y270">
            <v>1</v>
          </cell>
          <cell r="Z270">
            <v>0.01</v>
          </cell>
          <cell r="AA270">
            <v>1</v>
          </cell>
          <cell r="AG270">
            <v>1</v>
          </cell>
          <cell r="AH270">
            <v>1</v>
          </cell>
          <cell r="AI270">
            <v>1</v>
          </cell>
          <cell r="AJ270">
            <v>1</v>
          </cell>
          <cell r="AK270">
            <v>1</v>
          </cell>
          <cell r="AL270">
            <v>1</v>
          </cell>
          <cell r="AM270" t="str">
            <v>НЕТ</v>
          </cell>
          <cell r="AN270" t="str">
            <v>НЕТ</v>
          </cell>
          <cell r="AO270" t="str">
            <v>до 160</v>
          </cell>
          <cell r="BI270">
            <v>2.6339999999999999</v>
          </cell>
        </row>
        <row r="271">
          <cell r="E271" t="str">
            <v>Выполнение комплекса работ для осуществления технологического присоединения к электрическим сетям электроустановок заявителей: Ишмуратова Н.А. и др. ,  Ленинградская обл., Волосовский район, МО Беседское СП, д. Старые Смолеговицы (без признака ОФЗ)</v>
          </cell>
          <cell r="F271" t="str">
            <v>ПД,РД</v>
          </cell>
          <cell r="G271" t="str">
            <v>ДА</v>
          </cell>
          <cell r="H271" t="str">
            <v>НЕТ</v>
          </cell>
          <cell r="I271" t="str">
            <v>ДА</v>
          </cell>
          <cell r="K271">
            <v>2</v>
          </cell>
          <cell r="L271">
            <v>1.0619999999999998</v>
          </cell>
          <cell r="M271">
            <v>2</v>
          </cell>
          <cell r="Y271">
            <v>0</v>
          </cell>
          <cell r="AG271">
            <v>1</v>
          </cell>
          <cell r="AH271">
            <v>1</v>
          </cell>
          <cell r="AI271">
            <v>1</v>
          </cell>
          <cell r="AJ271">
            <v>1</v>
          </cell>
          <cell r="AK271">
            <v>1</v>
          </cell>
          <cell r="AL271">
            <v>1</v>
          </cell>
          <cell r="AM271" t="str">
            <v>ДА</v>
          </cell>
          <cell r="AN271" t="str">
            <v>НЕТ</v>
          </cell>
          <cell r="AO271" t="str">
            <v>до 160</v>
          </cell>
          <cell r="BI271">
            <v>2.1240000000000001</v>
          </cell>
        </row>
        <row r="272">
          <cell r="E272" t="str">
            <v>Внешнее электроснабжение заявителей, Волосовский район, Большеврудское сельское поселение, д Аракюля (без признака ОФЗ)</v>
          </cell>
          <cell r="F272" t="str">
            <v>ПД,РД</v>
          </cell>
          <cell r="G272" t="str">
            <v>ДА</v>
          </cell>
          <cell r="H272" t="str">
            <v>НЕТ</v>
          </cell>
          <cell r="I272" t="str">
            <v>ДА</v>
          </cell>
          <cell r="J272">
            <v>1</v>
          </cell>
          <cell r="K272">
            <v>2</v>
          </cell>
          <cell r="L272">
            <v>0.39</v>
          </cell>
          <cell r="M272">
            <v>2</v>
          </cell>
          <cell r="Y272">
            <v>0</v>
          </cell>
          <cell r="BI272">
            <v>0.78</v>
          </cell>
        </row>
        <row r="273">
          <cell r="E273" t="str">
            <v>Строительство схемы внешнего электроснабжения потребителей Вистинского СП, д. Кошкино (абонент Моисеева Г.М.) (без признака ОФЗ)</v>
          </cell>
          <cell r="F273" t="str">
            <v>ПД,РД</v>
          </cell>
          <cell r="G273" t="str">
            <v>ДА</v>
          </cell>
          <cell r="H273" t="str">
            <v>НЕТ</v>
          </cell>
          <cell r="I273" t="str">
            <v>ДА</v>
          </cell>
          <cell r="K273">
            <v>1</v>
          </cell>
          <cell r="L273">
            <v>0.56799999999999995</v>
          </cell>
          <cell r="M273">
            <v>1</v>
          </cell>
          <cell r="S273" t="str">
            <v>НЕТ</v>
          </cell>
          <cell r="T273" t="str">
            <v>НЕТ</v>
          </cell>
          <cell r="U273" t="str">
            <v>ДА</v>
          </cell>
          <cell r="Y273">
            <v>1</v>
          </cell>
          <cell r="Z273">
            <v>0.38</v>
          </cell>
          <cell r="AA273">
            <v>1</v>
          </cell>
          <cell r="AG273">
            <v>1</v>
          </cell>
          <cell r="AH273">
            <v>1</v>
          </cell>
          <cell r="AI273">
            <v>1</v>
          </cell>
          <cell r="AJ273">
            <v>1</v>
          </cell>
          <cell r="AK273">
            <v>1</v>
          </cell>
          <cell r="AL273">
            <v>1</v>
          </cell>
          <cell r="AM273" t="str">
            <v>ДА</v>
          </cell>
          <cell r="AN273" t="str">
            <v>НЕТ</v>
          </cell>
          <cell r="AO273" t="str">
            <v>до 160</v>
          </cell>
          <cell r="BI273">
            <v>1.1359999999999999</v>
          </cell>
        </row>
        <row r="274">
          <cell r="E274" t="str">
            <v>Внешнее электроснабжение заявителей, Кингисеппский р-н, Пустомержское СП, д. Онстопель (с признаком ОФЗ)</v>
          </cell>
          <cell r="F274" t="str">
            <v>ПД,РД</v>
          </cell>
          <cell r="G274" t="str">
            <v>НЕТ</v>
          </cell>
          <cell r="H274" t="str">
            <v>НЕТ</v>
          </cell>
          <cell r="I274" t="str">
            <v>ДА</v>
          </cell>
          <cell r="J274">
            <v>1</v>
          </cell>
          <cell r="K274">
            <v>4</v>
          </cell>
          <cell r="L274">
            <v>0.49399999999999999</v>
          </cell>
          <cell r="M274">
            <v>4</v>
          </cell>
          <cell r="Y274">
            <v>0</v>
          </cell>
          <cell r="BI274">
            <v>0.98799999999999999</v>
          </cell>
        </row>
        <row r="275">
          <cell r="E275" t="str">
            <v>Внешнее электроснабжение заявителей:  Лапайчик А.И. и др., Ленинградская область, Кингисеппский  р-н, Нежновское СП, западная часть кадастрового квартала н.п.Большое Райково (с признаком ОФЗ)</v>
          </cell>
          <cell r="F275" t="str">
            <v>ПД,РД</v>
          </cell>
          <cell r="G275" t="str">
            <v>НЕТ</v>
          </cell>
          <cell r="H275" t="str">
            <v>НЕТ</v>
          </cell>
          <cell r="I275" t="str">
            <v>ДА</v>
          </cell>
          <cell r="K275">
            <v>2</v>
          </cell>
          <cell r="L275">
            <v>0.499</v>
          </cell>
          <cell r="M275">
            <v>2</v>
          </cell>
          <cell r="N275">
            <v>1</v>
          </cell>
          <cell r="S275" t="str">
            <v>НЕТ</v>
          </cell>
          <cell r="T275" t="str">
            <v>НЕТ</v>
          </cell>
          <cell r="U275" t="str">
            <v>ДА</v>
          </cell>
          <cell r="Y275">
            <v>1</v>
          </cell>
          <cell r="Z275">
            <v>0.34699999999999998</v>
          </cell>
          <cell r="AA275">
            <v>1</v>
          </cell>
          <cell r="AG275">
            <v>1</v>
          </cell>
          <cell r="AH275">
            <v>1</v>
          </cell>
          <cell r="AI275">
            <v>1</v>
          </cell>
          <cell r="AJ275">
            <v>1</v>
          </cell>
          <cell r="AK275">
            <v>1</v>
          </cell>
          <cell r="AL275">
            <v>1</v>
          </cell>
          <cell r="AM275" t="str">
            <v>НЕТ</v>
          </cell>
          <cell r="AN275" t="str">
            <v>НЕТ</v>
          </cell>
          <cell r="AO275" t="str">
            <v>до 160</v>
          </cell>
          <cell r="BI275">
            <v>0.998</v>
          </cell>
        </row>
        <row r="276">
          <cell r="E276" t="str">
            <v>Внешнее электроснабжение Заявителей, Кингисеппский район, Нежновское СП, д Среднее Райково (без признака ОФЗ)</v>
          </cell>
          <cell r="F276" t="str">
            <v>ПД,РД</v>
          </cell>
          <cell r="G276" t="str">
            <v>ДА</v>
          </cell>
          <cell r="H276" t="str">
            <v>НЕТ</v>
          </cell>
          <cell r="I276" t="str">
            <v>ДА</v>
          </cell>
          <cell r="K276">
            <v>5</v>
          </cell>
          <cell r="L276">
            <v>1.2630000000000001</v>
          </cell>
          <cell r="M276">
            <v>5</v>
          </cell>
          <cell r="S276" t="str">
            <v>НЕТ</v>
          </cell>
          <cell r="T276" t="str">
            <v>НЕТ</v>
          </cell>
          <cell r="U276" t="str">
            <v>НЕТ</v>
          </cell>
          <cell r="Y276">
            <v>1</v>
          </cell>
          <cell r="Z276">
            <v>0.31</v>
          </cell>
          <cell r="AA276">
            <v>1</v>
          </cell>
          <cell r="AG276">
            <v>1</v>
          </cell>
          <cell r="AH276">
            <v>1</v>
          </cell>
          <cell r="AI276">
            <v>1</v>
          </cell>
          <cell r="AJ276">
            <v>1</v>
          </cell>
          <cell r="AK276">
            <v>1</v>
          </cell>
          <cell r="AL276">
            <v>1</v>
          </cell>
          <cell r="AM276" t="str">
            <v>ДА</v>
          </cell>
          <cell r="AN276" t="str">
            <v>НЕТ</v>
          </cell>
          <cell r="AO276" t="str">
            <v>до 160</v>
          </cell>
          <cell r="BI276">
            <v>2.5259999999999998</v>
          </cell>
        </row>
        <row r="277">
          <cell r="E277" t="str">
            <v>Внешнее электроснабжение Заявителей, Волосовский район, Каложицкое СП, д Каложицы (без признака ОФЗ)</v>
          </cell>
          <cell r="F277" t="str">
            <v>ПД,РД</v>
          </cell>
          <cell r="G277" t="str">
            <v>НЕТ</v>
          </cell>
          <cell r="H277" t="str">
            <v>НЕТ</v>
          </cell>
          <cell r="I277" t="str">
            <v>ДА</v>
          </cell>
          <cell r="J277">
            <v>1</v>
          </cell>
          <cell r="K277">
            <v>2</v>
          </cell>
          <cell r="L277">
            <v>0.41000000000000003</v>
          </cell>
          <cell r="M277">
            <v>2</v>
          </cell>
          <cell r="Y277">
            <v>0</v>
          </cell>
          <cell r="BI277">
            <v>0.82</v>
          </cell>
        </row>
        <row r="278">
          <cell r="E278" t="str">
            <v>Внешнее электроснабжение Заявителей, Волосовский район, Каложицкое СП, д Каложицы (с признаком ОФЗ)</v>
          </cell>
          <cell r="F278" t="str">
            <v>ПД,РД</v>
          </cell>
          <cell r="G278" t="str">
            <v>ДА</v>
          </cell>
          <cell r="H278" t="str">
            <v>НЕТ</v>
          </cell>
          <cell r="I278" t="str">
            <v>ДА</v>
          </cell>
          <cell r="K278">
            <v>4</v>
          </cell>
          <cell r="L278">
            <v>0.59000000000000008</v>
          </cell>
          <cell r="M278">
            <v>3</v>
          </cell>
          <cell r="O278">
            <v>2.2909999999999999</v>
          </cell>
          <cell r="P278">
            <v>1</v>
          </cell>
          <cell r="S278" t="str">
            <v>ДА</v>
          </cell>
          <cell r="T278" t="str">
            <v>НЕТ</v>
          </cell>
          <cell r="U278" t="str">
            <v>НЕТ</v>
          </cell>
          <cell r="Y278">
            <v>1</v>
          </cell>
          <cell r="Z278">
            <v>0.17299999999999999</v>
          </cell>
          <cell r="AA278">
            <v>1</v>
          </cell>
          <cell r="AG278">
            <v>2</v>
          </cell>
          <cell r="AH278">
            <v>1</v>
          </cell>
          <cell r="AI278">
            <v>1</v>
          </cell>
          <cell r="AJ278">
            <v>1</v>
          </cell>
          <cell r="AK278">
            <v>2</v>
          </cell>
          <cell r="AL278">
            <v>2</v>
          </cell>
          <cell r="AM278" t="str">
            <v>ДА</v>
          </cell>
          <cell r="AN278" t="str">
            <v>НЕТ</v>
          </cell>
          <cell r="AO278" t="str">
            <v>до 160</v>
          </cell>
          <cell r="BI278">
            <v>5.7619999999999996</v>
          </cell>
        </row>
        <row r="279">
          <cell r="E279" t="str">
            <v>Внешнее электроснабжение Заявителей д.Горки, Вистинского СП Кингисеппского р-н Ленинградской область (с признаком ОФЗ)</v>
          </cell>
          <cell r="F279" t="str">
            <v>ПД,РД</v>
          </cell>
          <cell r="G279" t="str">
            <v>НЕТ</v>
          </cell>
          <cell r="H279" t="str">
            <v>НЕТ</v>
          </cell>
          <cell r="I279" t="str">
            <v>ДА</v>
          </cell>
          <cell r="J279">
            <v>1</v>
          </cell>
          <cell r="K279">
            <v>1</v>
          </cell>
          <cell r="L279">
            <v>6.3E-2</v>
          </cell>
          <cell r="M279">
            <v>1</v>
          </cell>
          <cell r="Y279">
            <v>0</v>
          </cell>
          <cell r="BI279">
            <v>0.126</v>
          </cell>
        </row>
        <row r="280">
          <cell r="E280" t="str">
            <v>Внешнее электроснабжение Заявителей д.Горки, Вистинского СП Кингисеппского р-н Ленинградской область (без признака ОФЗ)</v>
          </cell>
          <cell r="F280" t="str">
            <v>ПД,РД</v>
          </cell>
          <cell r="G280" t="str">
            <v>ДА</v>
          </cell>
          <cell r="H280" t="str">
            <v>НЕТ</v>
          </cell>
          <cell r="I280" t="str">
            <v>ДА</v>
          </cell>
          <cell r="K280">
            <v>1</v>
          </cell>
          <cell r="L280">
            <v>0.69299999999999995</v>
          </cell>
          <cell r="M280">
            <v>1</v>
          </cell>
          <cell r="Y280">
            <v>0</v>
          </cell>
          <cell r="BI280">
            <v>1.3859999999999999</v>
          </cell>
        </row>
        <row r="281">
          <cell r="E281" t="str">
            <v>Внешнее электроснабжение заявителей, Волосовский р-н, Вистинское СП, д. Дубки (без признаков ОФЗ)</v>
          </cell>
          <cell r="F281" t="str">
            <v>ПД,РД</v>
          </cell>
          <cell r="G281" t="str">
            <v>ДА</v>
          </cell>
          <cell r="H281" t="str">
            <v>НЕТ</v>
          </cell>
          <cell r="I281" t="str">
            <v>ДА</v>
          </cell>
          <cell r="J281">
            <v>1</v>
          </cell>
          <cell r="K281">
            <v>1</v>
          </cell>
          <cell r="L281">
            <v>0.29799999999999999</v>
          </cell>
          <cell r="M281">
            <v>1</v>
          </cell>
          <cell r="Y281">
            <v>0</v>
          </cell>
          <cell r="BI281">
            <v>0.59599999999999997</v>
          </cell>
        </row>
        <row r="282">
          <cell r="K282">
            <v>0</v>
          </cell>
          <cell r="Y282">
            <v>0</v>
          </cell>
        </row>
        <row r="283">
          <cell r="K283">
            <v>0</v>
          </cell>
          <cell r="Y283">
            <v>0</v>
          </cell>
        </row>
        <row r="284">
          <cell r="K284">
            <v>0</v>
          </cell>
          <cell r="Y284">
            <v>0</v>
          </cell>
        </row>
        <row r="285">
          <cell r="K285">
            <v>0</v>
          </cell>
          <cell r="Y285">
            <v>0</v>
          </cell>
        </row>
        <row r="286">
          <cell r="K286">
            <v>0</v>
          </cell>
          <cell r="Y286">
            <v>0</v>
          </cell>
        </row>
        <row r="287">
          <cell r="K287">
            <v>0</v>
          </cell>
          <cell r="Y287">
            <v>0</v>
          </cell>
        </row>
        <row r="288">
          <cell r="K288">
            <v>0</v>
          </cell>
          <cell r="Y288">
            <v>0</v>
          </cell>
        </row>
        <row r="289">
          <cell r="K289">
            <v>0</v>
          </cell>
          <cell r="Y289">
            <v>0</v>
          </cell>
        </row>
        <row r="290">
          <cell r="K290">
            <v>0</v>
          </cell>
          <cell r="Y290">
            <v>0</v>
          </cell>
        </row>
        <row r="291">
          <cell r="K291">
            <v>0</v>
          </cell>
          <cell r="Y291">
            <v>0</v>
          </cell>
        </row>
        <row r="292">
          <cell r="K292">
            <v>0</v>
          </cell>
          <cell r="Y292">
            <v>0</v>
          </cell>
        </row>
        <row r="293">
          <cell r="K293">
            <v>0</v>
          </cell>
          <cell r="Y293">
            <v>0</v>
          </cell>
        </row>
        <row r="294">
          <cell r="K294">
            <v>0</v>
          </cell>
          <cell r="Y294">
            <v>0</v>
          </cell>
        </row>
        <row r="295">
          <cell r="K295">
            <v>0</v>
          </cell>
          <cell r="Y295">
            <v>0</v>
          </cell>
        </row>
        <row r="296">
          <cell r="K296">
            <v>0</v>
          </cell>
          <cell r="Y296">
            <v>0</v>
          </cell>
        </row>
        <row r="297">
          <cell r="K297">
            <v>0</v>
          </cell>
          <cell r="Y297">
            <v>0</v>
          </cell>
        </row>
        <row r="298">
          <cell r="K298">
            <v>0</v>
          </cell>
          <cell r="Y298">
            <v>0</v>
          </cell>
        </row>
        <row r="299">
          <cell r="K299">
            <v>0</v>
          </cell>
          <cell r="Y299">
            <v>0</v>
          </cell>
        </row>
        <row r="300">
          <cell r="K300">
            <v>0</v>
          </cell>
          <cell r="Y300">
            <v>0</v>
          </cell>
        </row>
        <row r="301">
          <cell r="K301">
            <v>0</v>
          </cell>
          <cell r="Y301">
            <v>0</v>
          </cell>
        </row>
        <row r="302">
          <cell r="K302">
            <v>0</v>
          </cell>
          <cell r="Y302">
            <v>0</v>
          </cell>
        </row>
        <row r="303">
          <cell r="K303">
            <v>0</v>
          </cell>
          <cell r="Y303">
            <v>0</v>
          </cell>
        </row>
        <row r="304">
          <cell r="K304">
            <v>0</v>
          </cell>
          <cell r="Y304">
            <v>0</v>
          </cell>
        </row>
        <row r="305">
          <cell r="K305">
            <v>0</v>
          </cell>
          <cell r="Y305">
            <v>0</v>
          </cell>
        </row>
        <row r="306">
          <cell r="K306">
            <v>0</v>
          </cell>
          <cell r="Y306">
            <v>0</v>
          </cell>
        </row>
        <row r="307">
          <cell r="K307">
            <v>0</v>
          </cell>
          <cell r="Y307">
            <v>0</v>
          </cell>
        </row>
        <row r="308">
          <cell r="K308">
            <v>0</v>
          </cell>
          <cell r="Y308">
            <v>0</v>
          </cell>
        </row>
        <row r="309">
          <cell r="K309">
            <v>0</v>
          </cell>
          <cell r="Y309">
            <v>0</v>
          </cell>
        </row>
        <row r="310">
          <cell r="K310">
            <v>0</v>
          </cell>
          <cell r="Y310">
            <v>0</v>
          </cell>
        </row>
        <row r="311">
          <cell r="K311">
            <v>0</v>
          </cell>
          <cell r="Y311">
            <v>0</v>
          </cell>
        </row>
        <row r="312">
          <cell r="K312">
            <v>0</v>
          </cell>
          <cell r="Y312">
            <v>0</v>
          </cell>
        </row>
        <row r="313">
          <cell r="K313">
            <v>0</v>
          </cell>
          <cell r="Y313">
            <v>0</v>
          </cell>
        </row>
        <row r="314">
          <cell r="K314">
            <v>0</v>
          </cell>
          <cell r="Y314">
            <v>0</v>
          </cell>
        </row>
        <row r="315">
          <cell r="K315">
            <v>0</v>
          </cell>
          <cell r="Y315">
            <v>0</v>
          </cell>
        </row>
        <row r="316">
          <cell r="K316">
            <v>0</v>
          </cell>
          <cell r="Y316">
            <v>0</v>
          </cell>
        </row>
        <row r="317">
          <cell r="K317">
            <v>0</v>
          </cell>
          <cell r="Y317">
            <v>0</v>
          </cell>
        </row>
        <row r="318">
          <cell r="K318">
            <v>0</v>
          </cell>
          <cell r="Y318">
            <v>0</v>
          </cell>
        </row>
        <row r="319">
          <cell r="K319">
            <v>0</v>
          </cell>
          <cell r="Y319">
            <v>0</v>
          </cell>
        </row>
        <row r="320">
          <cell r="K320">
            <v>0</v>
          </cell>
          <cell r="Y320">
            <v>0</v>
          </cell>
        </row>
        <row r="321">
          <cell r="K321">
            <v>0</v>
          </cell>
          <cell r="Y321">
            <v>0</v>
          </cell>
        </row>
        <row r="322">
          <cell r="K322">
            <v>0</v>
          </cell>
          <cell r="Y322">
            <v>0</v>
          </cell>
        </row>
        <row r="323">
          <cell r="K323">
            <v>0</v>
          </cell>
          <cell r="Y323">
            <v>0</v>
          </cell>
        </row>
        <row r="324">
          <cell r="K324">
            <v>0</v>
          </cell>
          <cell r="Y324">
            <v>0</v>
          </cell>
        </row>
        <row r="325">
          <cell r="K325">
            <v>0</v>
          </cell>
          <cell r="Y325">
            <v>0</v>
          </cell>
        </row>
        <row r="326">
          <cell r="K326">
            <v>0</v>
          </cell>
          <cell r="Y326">
            <v>0</v>
          </cell>
        </row>
        <row r="327">
          <cell r="K327">
            <v>0</v>
          </cell>
          <cell r="Y327">
            <v>0</v>
          </cell>
        </row>
        <row r="328">
          <cell r="K328">
            <v>0</v>
          </cell>
          <cell r="Y328">
            <v>0</v>
          </cell>
        </row>
        <row r="329">
          <cell r="K329">
            <v>0</v>
          </cell>
          <cell r="Y329">
            <v>0</v>
          </cell>
        </row>
        <row r="330">
          <cell r="K330">
            <v>0</v>
          </cell>
          <cell r="Y330">
            <v>0</v>
          </cell>
        </row>
        <row r="331">
          <cell r="K331">
            <v>0</v>
          </cell>
          <cell r="Y331">
            <v>0</v>
          </cell>
        </row>
        <row r="332">
          <cell r="K332">
            <v>0</v>
          </cell>
          <cell r="Y332">
            <v>0</v>
          </cell>
        </row>
        <row r="333">
          <cell r="K333">
            <v>0</v>
          </cell>
          <cell r="Y333">
            <v>0</v>
          </cell>
        </row>
        <row r="334">
          <cell r="K334">
            <v>0</v>
          </cell>
          <cell r="Y334">
            <v>0</v>
          </cell>
        </row>
        <row r="335">
          <cell r="K335">
            <v>0</v>
          </cell>
          <cell r="Y335">
            <v>0</v>
          </cell>
        </row>
        <row r="336">
          <cell r="K336">
            <v>0</v>
          </cell>
          <cell r="Y336">
            <v>0</v>
          </cell>
        </row>
        <row r="337">
          <cell r="K337">
            <v>0</v>
          </cell>
          <cell r="Y337">
            <v>0</v>
          </cell>
        </row>
        <row r="338">
          <cell r="K338">
            <v>0</v>
          </cell>
          <cell r="Y338">
            <v>0</v>
          </cell>
        </row>
        <row r="339">
          <cell r="K339">
            <v>0</v>
          </cell>
          <cell r="Y339">
            <v>0</v>
          </cell>
        </row>
        <row r="340">
          <cell r="K340">
            <v>0</v>
          </cell>
          <cell r="Y340">
            <v>0</v>
          </cell>
        </row>
        <row r="341">
          <cell r="K341">
            <v>0</v>
          </cell>
          <cell r="Y341">
            <v>0</v>
          </cell>
        </row>
        <row r="342">
          <cell r="K342">
            <v>0</v>
          </cell>
          <cell r="Y342">
            <v>0</v>
          </cell>
        </row>
        <row r="343">
          <cell r="K343">
            <v>0</v>
          </cell>
          <cell r="Y343">
            <v>0</v>
          </cell>
        </row>
        <row r="344">
          <cell r="K344">
            <v>0</v>
          </cell>
          <cell r="Y344">
            <v>0</v>
          </cell>
        </row>
        <row r="345">
          <cell r="K345">
            <v>0</v>
          </cell>
          <cell r="Y345">
            <v>0</v>
          </cell>
        </row>
        <row r="346">
          <cell r="K346">
            <v>0</v>
          </cell>
          <cell r="Y346">
            <v>0</v>
          </cell>
        </row>
        <row r="347">
          <cell r="K347">
            <v>0</v>
          </cell>
          <cell r="Y347">
            <v>0</v>
          </cell>
        </row>
        <row r="348">
          <cell r="K348">
            <v>0</v>
          </cell>
          <cell r="Y348">
            <v>0</v>
          </cell>
        </row>
        <row r="349">
          <cell r="K349">
            <v>0</v>
          </cell>
          <cell r="Y349">
            <v>0</v>
          </cell>
        </row>
        <row r="350">
          <cell r="K350">
            <v>0</v>
          </cell>
          <cell r="Y350">
            <v>0</v>
          </cell>
        </row>
        <row r="351">
          <cell r="K351">
            <v>0</v>
          </cell>
          <cell r="Y351">
            <v>0</v>
          </cell>
        </row>
        <row r="352">
          <cell r="K352">
            <v>0</v>
          </cell>
          <cell r="Y352">
            <v>0</v>
          </cell>
        </row>
        <row r="353">
          <cell r="K353">
            <v>0</v>
          </cell>
          <cell r="Y353">
            <v>0</v>
          </cell>
        </row>
        <row r="354">
          <cell r="K354">
            <v>0</v>
          </cell>
          <cell r="Y354">
            <v>0</v>
          </cell>
        </row>
        <row r="355">
          <cell r="K355">
            <v>0</v>
          </cell>
          <cell r="Y355">
            <v>0</v>
          </cell>
        </row>
        <row r="356">
          <cell r="K356">
            <v>0</v>
          </cell>
          <cell r="Y356">
            <v>0</v>
          </cell>
        </row>
        <row r="357">
          <cell r="K357">
            <v>0</v>
          </cell>
          <cell r="Y357">
            <v>0</v>
          </cell>
        </row>
        <row r="358">
          <cell r="K358">
            <v>0</v>
          </cell>
          <cell r="Y358">
            <v>0</v>
          </cell>
        </row>
        <row r="359">
          <cell r="K359">
            <v>0</v>
          </cell>
          <cell r="Y359">
            <v>0</v>
          </cell>
        </row>
        <row r="360">
          <cell r="K360">
            <v>0</v>
          </cell>
          <cell r="Y360">
            <v>0</v>
          </cell>
        </row>
        <row r="361">
          <cell r="K361">
            <v>0</v>
          </cell>
          <cell r="Y361">
            <v>0</v>
          </cell>
        </row>
        <row r="362">
          <cell r="K362">
            <v>0</v>
          </cell>
          <cell r="Y362">
            <v>0</v>
          </cell>
        </row>
        <row r="363">
          <cell r="K363">
            <v>0</v>
          </cell>
          <cell r="Y363">
            <v>0</v>
          </cell>
        </row>
        <row r="364">
          <cell r="K364">
            <v>0</v>
          </cell>
          <cell r="Y364">
            <v>0</v>
          </cell>
        </row>
        <row r="365">
          <cell r="K365">
            <v>0</v>
          </cell>
          <cell r="Y365">
            <v>0</v>
          </cell>
        </row>
        <row r="366">
          <cell r="K366">
            <v>0</v>
          </cell>
          <cell r="Y366">
            <v>0</v>
          </cell>
        </row>
        <row r="367">
          <cell r="K367">
            <v>0</v>
          </cell>
          <cell r="Y367">
            <v>0</v>
          </cell>
        </row>
        <row r="368">
          <cell r="K368">
            <v>0</v>
          </cell>
          <cell r="Y368">
            <v>0</v>
          </cell>
        </row>
        <row r="369">
          <cell r="K369">
            <v>0</v>
          </cell>
          <cell r="Y369">
            <v>0</v>
          </cell>
        </row>
        <row r="370">
          <cell r="K370">
            <v>0</v>
          </cell>
          <cell r="Y370">
            <v>0</v>
          </cell>
        </row>
        <row r="371">
          <cell r="K371">
            <v>0</v>
          </cell>
          <cell r="Y371">
            <v>0</v>
          </cell>
        </row>
        <row r="372">
          <cell r="K372">
            <v>0</v>
          </cell>
          <cell r="Y372">
            <v>0</v>
          </cell>
        </row>
        <row r="373">
          <cell r="K373">
            <v>0</v>
          </cell>
          <cell r="Y373">
            <v>0</v>
          </cell>
        </row>
        <row r="374">
          <cell r="K374">
            <v>0</v>
          </cell>
          <cell r="Y374">
            <v>0</v>
          </cell>
        </row>
        <row r="375">
          <cell r="K375">
            <v>0</v>
          </cell>
          <cell r="Y375">
            <v>0</v>
          </cell>
        </row>
        <row r="376">
          <cell r="K376">
            <v>0</v>
          </cell>
          <cell r="Y376">
            <v>0</v>
          </cell>
        </row>
        <row r="377">
          <cell r="K377">
            <v>0</v>
          </cell>
          <cell r="Y377">
            <v>0</v>
          </cell>
        </row>
        <row r="378">
          <cell r="K378">
            <v>0</v>
          </cell>
          <cell r="Y378">
            <v>0</v>
          </cell>
        </row>
        <row r="379">
          <cell r="K379">
            <v>0</v>
          </cell>
          <cell r="Y379">
            <v>0</v>
          </cell>
        </row>
        <row r="380">
          <cell r="K380">
            <v>0</v>
          </cell>
          <cell r="Y380">
            <v>0</v>
          </cell>
        </row>
        <row r="381">
          <cell r="K381">
            <v>0</v>
          </cell>
          <cell r="Y381">
            <v>0</v>
          </cell>
        </row>
        <row r="382">
          <cell r="K382">
            <v>0</v>
          </cell>
          <cell r="Y382">
            <v>0</v>
          </cell>
        </row>
        <row r="383">
          <cell r="K383">
            <v>0</v>
          </cell>
          <cell r="Y383">
            <v>0</v>
          </cell>
        </row>
        <row r="384">
          <cell r="K384">
            <v>0</v>
          </cell>
          <cell r="Y384">
            <v>0</v>
          </cell>
        </row>
        <row r="385">
          <cell r="K385">
            <v>0</v>
          </cell>
          <cell r="Y385">
            <v>0</v>
          </cell>
        </row>
        <row r="386">
          <cell r="K386">
            <v>0</v>
          </cell>
          <cell r="Y386">
            <v>0</v>
          </cell>
        </row>
        <row r="387">
          <cell r="K387">
            <v>0</v>
          </cell>
          <cell r="Y387">
            <v>0</v>
          </cell>
        </row>
        <row r="388">
          <cell r="K388">
            <v>0</v>
          </cell>
          <cell r="Y388">
            <v>0</v>
          </cell>
        </row>
        <row r="389">
          <cell r="K389">
            <v>0</v>
          </cell>
          <cell r="Y389">
            <v>0</v>
          </cell>
        </row>
        <row r="390">
          <cell r="K390">
            <v>0</v>
          </cell>
          <cell r="Y390">
            <v>0</v>
          </cell>
        </row>
        <row r="391">
          <cell r="K391">
            <v>0</v>
          </cell>
          <cell r="Y391">
            <v>0</v>
          </cell>
        </row>
        <row r="392">
          <cell r="K392">
            <v>0</v>
          </cell>
          <cell r="Y392">
            <v>0</v>
          </cell>
        </row>
        <row r="393">
          <cell r="K393">
            <v>0</v>
          </cell>
          <cell r="Y393">
            <v>0</v>
          </cell>
        </row>
        <row r="394">
          <cell r="K394">
            <v>0</v>
          </cell>
          <cell r="Y394">
            <v>0</v>
          </cell>
        </row>
        <row r="395">
          <cell r="K395">
            <v>0</v>
          </cell>
          <cell r="Y395">
            <v>0</v>
          </cell>
        </row>
        <row r="396">
          <cell r="K396">
            <v>0</v>
          </cell>
          <cell r="Y396">
            <v>0</v>
          </cell>
        </row>
        <row r="397">
          <cell r="K397">
            <v>0</v>
          </cell>
          <cell r="Y397">
            <v>0</v>
          </cell>
        </row>
        <row r="398">
          <cell r="K398">
            <v>0</v>
          </cell>
          <cell r="Y398">
            <v>0</v>
          </cell>
        </row>
        <row r="399">
          <cell r="K399">
            <v>0</v>
          </cell>
          <cell r="Y399">
            <v>0</v>
          </cell>
        </row>
        <row r="400">
          <cell r="K400">
            <v>0</v>
          </cell>
          <cell r="Y400">
            <v>0</v>
          </cell>
        </row>
        <row r="401">
          <cell r="K401">
            <v>0</v>
          </cell>
          <cell r="Y401">
            <v>0</v>
          </cell>
        </row>
        <row r="402">
          <cell r="K402">
            <v>0</v>
          </cell>
          <cell r="Y402">
            <v>0</v>
          </cell>
        </row>
        <row r="403">
          <cell r="K403">
            <v>0</v>
          </cell>
          <cell r="Y403">
            <v>0</v>
          </cell>
        </row>
        <row r="404">
          <cell r="K404">
            <v>0</v>
          </cell>
          <cell r="Y404">
            <v>0</v>
          </cell>
        </row>
        <row r="405">
          <cell r="K405">
            <v>0</v>
          </cell>
          <cell r="Y405">
            <v>0</v>
          </cell>
        </row>
        <row r="406">
          <cell r="K406">
            <v>0</v>
          </cell>
          <cell r="Y406">
            <v>0</v>
          </cell>
        </row>
        <row r="407">
          <cell r="K407">
            <v>0</v>
          </cell>
          <cell r="Y407">
            <v>0</v>
          </cell>
        </row>
        <row r="408">
          <cell r="K408">
            <v>0</v>
          </cell>
          <cell r="Y408">
            <v>0</v>
          </cell>
        </row>
        <row r="409">
          <cell r="K409">
            <v>0</v>
          </cell>
          <cell r="Y409">
            <v>0</v>
          </cell>
        </row>
        <row r="410">
          <cell r="K410">
            <v>0</v>
          </cell>
          <cell r="Y410">
            <v>0</v>
          </cell>
        </row>
        <row r="411">
          <cell r="K411">
            <v>0</v>
          </cell>
          <cell r="Y411">
            <v>0</v>
          </cell>
        </row>
        <row r="412">
          <cell r="K412">
            <v>0</v>
          </cell>
          <cell r="Y412">
            <v>0</v>
          </cell>
        </row>
        <row r="413">
          <cell r="K413">
            <v>0</v>
          </cell>
          <cell r="Y413">
            <v>0</v>
          </cell>
        </row>
        <row r="414">
          <cell r="K414">
            <v>0</v>
          </cell>
          <cell r="Y414">
            <v>0</v>
          </cell>
        </row>
        <row r="415">
          <cell r="K415">
            <v>0</v>
          </cell>
          <cell r="Y415">
            <v>0</v>
          </cell>
        </row>
        <row r="416">
          <cell r="K416">
            <v>0</v>
          </cell>
          <cell r="Y416">
            <v>0</v>
          </cell>
        </row>
        <row r="417">
          <cell r="K417">
            <v>0</v>
          </cell>
          <cell r="Y417">
            <v>0</v>
          </cell>
        </row>
        <row r="418">
          <cell r="K418">
            <v>0</v>
          </cell>
          <cell r="Y418">
            <v>0</v>
          </cell>
        </row>
        <row r="419">
          <cell r="K419">
            <v>0</v>
          </cell>
          <cell r="Y419">
            <v>0</v>
          </cell>
        </row>
        <row r="420">
          <cell r="K420">
            <v>0</v>
          </cell>
          <cell r="Y420">
            <v>0</v>
          </cell>
        </row>
        <row r="421">
          <cell r="K421">
            <v>0</v>
          </cell>
          <cell r="Y421">
            <v>0</v>
          </cell>
        </row>
        <row r="422">
          <cell r="K422">
            <v>0</v>
          </cell>
          <cell r="Y422">
            <v>0</v>
          </cell>
        </row>
        <row r="423">
          <cell r="K423">
            <v>0</v>
          </cell>
          <cell r="Y423">
            <v>0</v>
          </cell>
        </row>
        <row r="424">
          <cell r="K424">
            <v>0</v>
          </cell>
          <cell r="Y424">
            <v>0</v>
          </cell>
        </row>
        <row r="425">
          <cell r="K425">
            <v>0</v>
          </cell>
          <cell r="Y425">
            <v>0</v>
          </cell>
        </row>
        <row r="426">
          <cell r="K426">
            <v>0</v>
          </cell>
          <cell r="Y426">
            <v>0</v>
          </cell>
        </row>
        <row r="427">
          <cell r="K427">
            <v>0</v>
          </cell>
          <cell r="Y427">
            <v>0</v>
          </cell>
        </row>
        <row r="428">
          <cell r="K428">
            <v>0</v>
          </cell>
          <cell r="Y428">
            <v>0</v>
          </cell>
        </row>
        <row r="429">
          <cell r="K429">
            <v>0</v>
          </cell>
          <cell r="Y429">
            <v>0</v>
          </cell>
        </row>
        <row r="430">
          <cell r="K430">
            <v>0</v>
          </cell>
          <cell r="Y430">
            <v>0</v>
          </cell>
        </row>
        <row r="431">
          <cell r="K431">
            <v>0</v>
          </cell>
          <cell r="Y431">
            <v>0</v>
          </cell>
        </row>
        <row r="432">
          <cell r="K432">
            <v>0</v>
          </cell>
          <cell r="Y432">
            <v>0</v>
          </cell>
        </row>
        <row r="433">
          <cell r="K433">
            <v>0</v>
          </cell>
          <cell r="Y433">
            <v>0</v>
          </cell>
        </row>
        <row r="434">
          <cell r="K434">
            <v>0</v>
          </cell>
          <cell r="Y434">
            <v>0</v>
          </cell>
        </row>
        <row r="435">
          <cell r="K435">
            <v>0</v>
          </cell>
          <cell r="Y435">
            <v>0</v>
          </cell>
        </row>
        <row r="436">
          <cell r="K436">
            <v>0</v>
          </cell>
          <cell r="Y436">
            <v>0</v>
          </cell>
        </row>
        <row r="437">
          <cell r="K437">
            <v>0</v>
          </cell>
          <cell r="Y437">
            <v>0</v>
          </cell>
        </row>
        <row r="438">
          <cell r="K438">
            <v>0</v>
          </cell>
          <cell r="Y438">
            <v>0</v>
          </cell>
        </row>
        <row r="439">
          <cell r="K439">
            <v>0</v>
          </cell>
          <cell r="Y439">
            <v>0</v>
          </cell>
        </row>
        <row r="440">
          <cell r="K440">
            <v>0</v>
          </cell>
          <cell r="Y440">
            <v>0</v>
          </cell>
        </row>
        <row r="441">
          <cell r="K441">
            <v>0</v>
          </cell>
          <cell r="Y441">
            <v>0</v>
          </cell>
        </row>
        <row r="442">
          <cell r="K442">
            <v>0</v>
          </cell>
          <cell r="Y442">
            <v>0</v>
          </cell>
        </row>
        <row r="443">
          <cell r="K443">
            <v>0</v>
          </cell>
          <cell r="Y443">
            <v>0</v>
          </cell>
        </row>
        <row r="444">
          <cell r="K444">
            <v>0</v>
          </cell>
          <cell r="Y444">
            <v>0</v>
          </cell>
        </row>
        <row r="445">
          <cell r="K445">
            <v>0</v>
          </cell>
          <cell r="Y445">
            <v>0</v>
          </cell>
        </row>
        <row r="446">
          <cell r="K446">
            <v>0</v>
          </cell>
          <cell r="Y446">
            <v>0</v>
          </cell>
        </row>
        <row r="447">
          <cell r="K447">
            <v>0</v>
          </cell>
          <cell r="Y447">
            <v>0</v>
          </cell>
        </row>
        <row r="448">
          <cell r="K448">
            <v>0</v>
          </cell>
          <cell r="Y448">
            <v>0</v>
          </cell>
        </row>
        <row r="449">
          <cell r="K449">
            <v>0</v>
          </cell>
          <cell r="Y449">
            <v>0</v>
          </cell>
        </row>
        <row r="450">
          <cell r="K450">
            <v>0</v>
          </cell>
          <cell r="Y450">
            <v>0</v>
          </cell>
        </row>
        <row r="451">
          <cell r="K451">
            <v>0</v>
          </cell>
          <cell r="Y451">
            <v>0</v>
          </cell>
        </row>
        <row r="452">
          <cell r="K452">
            <v>0</v>
          </cell>
          <cell r="Y452">
            <v>0</v>
          </cell>
        </row>
        <row r="453">
          <cell r="K453">
            <v>0</v>
          </cell>
          <cell r="Y453">
            <v>0</v>
          </cell>
        </row>
        <row r="454">
          <cell r="K454">
            <v>0</v>
          </cell>
          <cell r="Y454">
            <v>0</v>
          </cell>
        </row>
        <row r="455">
          <cell r="K455">
            <v>0</v>
          </cell>
          <cell r="Y455">
            <v>0</v>
          </cell>
        </row>
        <row r="456">
          <cell r="K456">
            <v>0</v>
          </cell>
          <cell r="Y456">
            <v>0</v>
          </cell>
        </row>
        <row r="457">
          <cell r="K457">
            <v>0</v>
          </cell>
          <cell r="Y457">
            <v>0</v>
          </cell>
        </row>
        <row r="458">
          <cell r="K458">
            <v>0</v>
          </cell>
          <cell r="Y458">
            <v>0</v>
          </cell>
        </row>
        <row r="459">
          <cell r="K459">
            <v>0</v>
          </cell>
          <cell r="Y459">
            <v>0</v>
          </cell>
        </row>
        <row r="460">
          <cell r="K460">
            <v>0</v>
          </cell>
          <cell r="Y460">
            <v>0</v>
          </cell>
        </row>
        <row r="461">
          <cell r="K461">
            <v>0</v>
          </cell>
          <cell r="Y461">
            <v>0</v>
          </cell>
        </row>
        <row r="462">
          <cell r="K462">
            <v>0</v>
          </cell>
          <cell r="Y462">
            <v>0</v>
          </cell>
        </row>
        <row r="463">
          <cell r="K463">
            <v>0</v>
          </cell>
          <cell r="Y463">
            <v>0</v>
          </cell>
        </row>
        <row r="464">
          <cell r="K464">
            <v>0</v>
          </cell>
          <cell r="Y464">
            <v>0</v>
          </cell>
        </row>
        <row r="465">
          <cell r="K465">
            <v>0</v>
          </cell>
          <cell r="Y465">
            <v>0</v>
          </cell>
        </row>
        <row r="466">
          <cell r="K466">
            <v>0</v>
          </cell>
          <cell r="Y466">
            <v>0</v>
          </cell>
        </row>
        <row r="467">
          <cell r="K467">
            <v>0</v>
          </cell>
          <cell r="Y467">
            <v>0</v>
          </cell>
        </row>
        <row r="468">
          <cell r="K468">
            <v>0</v>
          </cell>
          <cell r="Y468">
            <v>0</v>
          </cell>
        </row>
        <row r="469">
          <cell r="K469">
            <v>0</v>
          </cell>
          <cell r="Y469">
            <v>0</v>
          </cell>
        </row>
        <row r="470">
          <cell r="K470">
            <v>0</v>
          </cell>
          <cell r="Y470">
            <v>0</v>
          </cell>
        </row>
        <row r="471">
          <cell r="K471">
            <v>0</v>
          </cell>
          <cell r="Y471">
            <v>0</v>
          </cell>
        </row>
        <row r="472">
          <cell r="K472">
            <v>0</v>
          </cell>
          <cell r="Y472">
            <v>0</v>
          </cell>
        </row>
        <row r="473">
          <cell r="K473">
            <v>0</v>
          </cell>
          <cell r="Y473">
            <v>0</v>
          </cell>
        </row>
        <row r="474">
          <cell r="K474">
            <v>0</v>
          </cell>
          <cell r="Y474">
            <v>0</v>
          </cell>
        </row>
        <row r="475">
          <cell r="K475">
            <v>0</v>
          </cell>
          <cell r="Y475">
            <v>0</v>
          </cell>
        </row>
        <row r="476">
          <cell r="K476">
            <v>0</v>
          </cell>
          <cell r="Y476">
            <v>0</v>
          </cell>
        </row>
        <row r="477">
          <cell r="K477">
            <v>0</v>
          </cell>
          <cell r="Y477">
            <v>0</v>
          </cell>
        </row>
        <row r="478">
          <cell r="K478">
            <v>0</v>
          </cell>
          <cell r="Y478">
            <v>0</v>
          </cell>
        </row>
        <row r="479">
          <cell r="K479">
            <v>0</v>
          </cell>
          <cell r="Y479">
            <v>0</v>
          </cell>
        </row>
        <row r="480">
          <cell r="K480">
            <v>0</v>
          </cell>
          <cell r="Y480">
            <v>0</v>
          </cell>
        </row>
        <row r="481">
          <cell r="K481">
            <v>0</v>
          </cell>
          <cell r="Y481">
            <v>0</v>
          </cell>
        </row>
        <row r="482">
          <cell r="K482">
            <v>0</v>
          </cell>
          <cell r="Y482">
            <v>0</v>
          </cell>
        </row>
        <row r="483">
          <cell r="K483">
            <v>0</v>
          </cell>
          <cell r="Y483">
            <v>0</v>
          </cell>
        </row>
        <row r="484">
          <cell r="K484">
            <v>0</v>
          </cell>
          <cell r="Y484">
            <v>0</v>
          </cell>
        </row>
        <row r="485">
          <cell r="K485">
            <v>0</v>
          </cell>
          <cell r="Y485">
            <v>0</v>
          </cell>
        </row>
        <row r="486">
          <cell r="K486">
            <v>0</v>
          </cell>
          <cell r="Y486">
            <v>0</v>
          </cell>
        </row>
        <row r="487">
          <cell r="K487">
            <v>0</v>
          </cell>
          <cell r="Y487">
            <v>0</v>
          </cell>
        </row>
        <row r="488">
          <cell r="K488">
            <v>0</v>
          </cell>
          <cell r="Y488">
            <v>0</v>
          </cell>
        </row>
        <row r="489">
          <cell r="K489">
            <v>0</v>
          </cell>
          <cell r="Y489">
            <v>0</v>
          </cell>
        </row>
        <row r="490">
          <cell r="K490">
            <v>0</v>
          </cell>
          <cell r="Y490">
            <v>0</v>
          </cell>
        </row>
        <row r="491">
          <cell r="K491">
            <v>0</v>
          </cell>
          <cell r="Y491">
            <v>0</v>
          </cell>
        </row>
        <row r="492">
          <cell r="K492">
            <v>0</v>
          </cell>
          <cell r="Y492">
            <v>0</v>
          </cell>
        </row>
        <row r="493">
          <cell r="K493">
            <v>0</v>
          </cell>
          <cell r="Y493">
            <v>0</v>
          </cell>
        </row>
        <row r="494">
          <cell r="K494">
            <v>0</v>
          </cell>
          <cell r="Y494">
            <v>0</v>
          </cell>
        </row>
        <row r="495">
          <cell r="K495">
            <v>0</v>
          </cell>
          <cell r="Y495">
            <v>0</v>
          </cell>
        </row>
        <row r="496">
          <cell r="K496">
            <v>0</v>
          </cell>
          <cell r="Y496">
            <v>0</v>
          </cell>
        </row>
        <row r="497">
          <cell r="K497">
            <v>0</v>
          </cell>
          <cell r="Y497">
            <v>0</v>
          </cell>
        </row>
        <row r="498">
          <cell r="K498">
            <v>0</v>
          </cell>
          <cell r="Y498">
            <v>0</v>
          </cell>
        </row>
        <row r="499">
          <cell r="K499">
            <v>0</v>
          </cell>
          <cell r="Y499">
            <v>0</v>
          </cell>
        </row>
        <row r="500">
          <cell r="K500">
            <v>0</v>
          </cell>
          <cell r="Y500">
            <v>0</v>
          </cell>
        </row>
        <row r="501">
          <cell r="K501">
            <v>0</v>
          </cell>
          <cell r="Y501">
            <v>0</v>
          </cell>
        </row>
        <row r="502">
          <cell r="K502">
            <v>0</v>
          </cell>
          <cell r="Y502">
            <v>0</v>
          </cell>
        </row>
        <row r="503">
          <cell r="K503">
            <v>0</v>
          </cell>
          <cell r="Y503">
            <v>0</v>
          </cell>
        </row>
        <row r="504">
          <cell r="K504">
            <v>0</v>
          </cell>
          <cell r="Y504">
            <v>0</v>
          </cell>
        </row>
        <row r="505">
          <cell r="K505">
            <v>0</v>
          </cell>
          <cell r="Y505">
            <v>0</v>
          </cell>
        </row>
        <row r="506">
          <cell r="K506">
            <v>0</v>
          </cell>
          <cell r="Y506">
            <v>0</v>
          </cell>
        </row>
        <row r="507">
          <cell r="K507">
            <v>0</v>
          </cell>
          <cell r="Y507">
            <v>0</v>
          </cell>
        </row>
        <row r="508">
          <cell r="K508">
            <v>0</v>
          </cell>
          <cell r="Y508">
            <v>0</v>
          </cell>
        </row>
        <row r="509">
          <cell r="K509">
            <v>0</v>
          </cell>
          <cell r="Y509">
            <v>0</v>
          </cell>
        </row>
        <row r="510">
          <cell r="K510">
            <v>0</v>
          </cell>
          <cell r="Y510">
            <v>0</v>
          </cell>
        </row>
        <row r="511">
          <cell r="K511">
            <v>0</v>
          </cell>
          <cell r="Y511">
            <v>0</v>
          </cell>
        </row>
        <row r="512">
          <cell r="K512">
            <v>0</v>
          </cell>
          <cell r="Y512">
            <v>0</v>
          </cell>
        </row>
        <row r="513">
          <cell r="K513">
            <v>0</v>
          </cell>
          <cell r="Y513">
            <v>0</v>
          </cell>
        </row>
        <row r="514">
          <cell r="K514">
            <v>0</v>
          </cell>
          <cell r="Y514">
            <v>0</v>
          </cell>
        </row>
        <row r="515">
          <cell r="K515">
            <v>0</v>
          </cell>
          <cell r="Y515">
            <v>0</v>
          </cell>
        </row>
        <row r="516">
          <cell r="K516">
            <v>0</v>
          </cell>
          <cell r="Y516">
            <v>0</v>
          </cell>
        </row>
        <row r="517">
          <cell r="K517">
            <v>0</v>
          </cell>
          <cell r="Y517">
            <v>0</v>
          </cell>
        </row>
        <row r="518">
          <cell r="K518">
            <v>0</v>
          </cell>
          <cell r="Y518">
            <v>0</v>
          </cell>
        </row>
        <row r="519">
          <cell r="K519">
            <v>0</v>
          </cell>
          <cell r="Y519">
            <v>0</v>
          </cell>
        </row>
        <row r="520">
          <cell r="K520">
            <v>0</v>
          </cell>
          <cell r="Y520">
            <v>0</v>
          </cell>
        </row>
        <row r="521">
          <cell r="K521">
            <v>0</v>
          </cell>
          <cell r="Y521">
            <v>0</v>
          </cell>
        </row>
        <row r="522">
          <cell r="K522">
            <v>0</v>
          </cell>
          <cell r="Y522">
            <v>0</v>
          </cell>
        </row>
        <row r="523">
          <cell r="K523">
            <v>0</v>
          </cell>
          <cell r="Y523">
            <v>0</v>
          </cell>
        </row>
        <row r="524">
          <cell r="K524">
            <v>0</v>
          </cell>
          <cell r="Y524">
            <v>0</v>
          </cell>
        </row>
        <row r="525">
          <cell r="K525">
            <v>0</v>
          </cell>
          <cell r="Y525">
            <v>0</v>
          </cell>
        </row>
        <row r="526">
          <cell r="K526">
            <v>0</v>
          </cell>
          <cell r="Y526">
            <v>0</v>
          </cell>
        </row>
        <row r="527">
          <cell r="K527">
            <v>0</v>
          </cell>
          <cell r="Y527">
            <v>0</v>
          </cell>
        </row>
        <row r="528">
          <cell r="K528">
            <v>0</v>
          </cell>
          <cell r="Y528">
            <v>0</v>
          </cell>
        </row>
        <row r="529">
          <cell r="K529">
            <v>0</v>
          </cell>
          <cell r="Y529">
            <v>0</v>
          </cell>
        </row>
        <row r="530">
          <cell r="K530">
            <v>0</v>
          </cell>
          <cell r="Y530">
            <v>0</v>
          </cell>
        </row>
        <row r="531">
          <cell r="K531">
            <v>0</v>
          </cell>
          <cell r="Y531">
            <v>0</v>
          </cell>
        </row>
        <row r="532">
          <cell r="K532">
            <v>0</v>
          </cell>
          <cell r="Y532">
            <v>0</v>
          </cell>
        </row>
        <row r="533">
          <cell r="K533">
            <v>0</v>
          </cell>
          <cell r="Y533">
            <v>0</v>
          </cell>
        </row>
        <row r="534">
          <cell r="K534">
            <v>0</v>
          </cell>
          <cell r="Y534">
            <v>0</v>
          </cell>
        </row>
        <row r="535">
          <cell r="K535">
            <v>0</v>
          </cell>
          <cell r="Y535">
            <v>0</v>
          </cell>
        </row>
        <row r="536">
          <cell r="K536">
            <v>0</v>
          </cell>
          <cell r="Y536">
            <v>0</v>
          </cell>
        </row>
        <row r="537">
          <cell r="K537">
            <v>0</v>
          </cell>
          <cell r="Y537">
            <v>0</v>
          </cell>
        </row>
        <row r="538">
          <cell r="K538">
            <v>0</v>
          </cell>
          <cell r="Y538">
            <v>0</v>
          </cell>
        </row>
        <row r="539">
          <cell r="K539">
            <v>0</v>
          </cell>
          <cell r="Y539">
            <v>0</v>
          </cell>
        </row>
        <row r="540">
          <cell r="K540">
            <v>0</v>
          </cell>
          <cell r="Y540">
            <v>0</v>
          </cell>
        </row>
        <row r="541">
          <cell r="K541">
            <v>0</v>
          </cell>
          <cell r="Y541">
            <v>0</v>
          </cell>
        </row>
        <row r="542">
          <cell r="K542">
            <v>0</v>
          </cell>
          <cell r="Y542">
            <v>0</v>
          </cell>
        </row>
        <row r="543">
          <cell r="K543">
            <v>0</v>
          </cell>
          <cell r="Y543">
            <v>0</v>
          </cell>
        </row>
        <row r="544">
          <cell r="K544">
            <v>0</v>
          </cell>
          <cell r="Y544">
            <v>0</v>
          </cell>
        </row>
        <row r="545">
          <cell r="K545">
            <v>0</v>
          </cell>
          <cell r="Y545">
            <v>0</v>
          </cell>
        </row>
        <row r="546">
          <cell r="K546">
            <v>0</v>
          </cell>
          <cell r="Y546">
            <v>0</v>
          </cell>
        </row>
        <row r="547">
          <cell r="K547">
            <v>0</v>
          </cell>
          <cell r="Y547">
            <v>0</v>
          </cell>
        </row>
        <row r="548">
          <cell r="K548">
            <v>0</v>
          </cell>
          <cell r="Y548">
            <v>0</v>
          </cell>
        </row>
        <row r="549">
          <cell r="K549">
            <v>0</v>
          </cell>
          <cell r="Y549">
            <v>0</v>
          </cell>
        </row>
        <row r="550">
          <cell r="K550">
            <v>0</v>
          </cell>
          <cell r="Y550">
            <v>0</v>
          </cell>
        </row>
        <row r="551">
          <cell r="K551">
            <v>0</v>
          </cell>
          <cell r="Y551">
            <v>0</v>
          </cell>
        </row>
        <row r="552">
          <cell r="K552">
            <v>0</v>
          </cell>
          <cell r="Y552">
            <v>0</v>
          </cell>
        </row>
        <row r="553">
          <cell r="K553">
            <v>0</v>
          </cell>
          <cell r="Y553">
            <v>0</v>
          </cell>
        </row>
        <row r="554">
          <cell r="K554">
            <v>0</v>
          </cell>
          <cell r="Y554">
            <v>0</v>
          </cell>
        </row>
        <row r="555">
          <cell r="K555">
            <v>0</v>
          </cell>
          <cell r="Y555">
            <v>0</v>
          </cell>
        </row>
        <row r="556">
          <cell r="K556">
            <v>0</v>
          </cell>
          <cell r="Y556">
            <v>0</v>
          </cell>
        </row>
        <row r="557">
          <cell r="K557">
            <v>0</v>
          </cell>
          <cell r="Y557">
            <v>0</v>
          </cell>
        </row>
        <row r="558">
          <cell r="K558">
            <v>0</v>
          </cell>
          <cell r="Y558">
            <v>0</v>
          </cell>
        </row>
        <row r="559">
          <cell r="K559">
            <v>0</v>
          </cell>
          <cell r="Y559">
            <v>0</v>
          </cell>
        </row>
        <row r="560">
          <cell r="K560">
            <v>0</v>
          </cell>
          <cell r="Y560">
            <v>0</v>
          </cell>
        </row>
        <row r="561">
          <cell r="K561">
            <v>0</v>
          </cell>
          <cell r="Y561">
            <v>0</v>
          </cell>
        </row>
        <row r="562">
          <cell r="K562">
            <v>0</v>
          </cell>
          <cell r="Y562">
            <v>0</v>
          </cell>
        </row>
        <row r="563">
          <cell r="K563">
            <v>0</v>
          </cell>
          <cell r="Y563">
            <v>0</v>
          </cell>
        </row>
        <row r="564">
          <cell r="K564">
            <v>0</v>
          </cell>
          <cell r="Y564">
            <v>0</v>
          </cell>
        </row>
        <row r="565">
          <cell r="K565">
            <v>0</v>
          </cell>
          <cell r="Y565">
            <v>0</v>
          </cell>
        </row>
        <row r="566">
          <cell r="K566">
            <v>0</v>
          </cell>
          <cell r="Y566">
            <v>0</v>
          </cell>
        </row>
        <row r="567">
          <cell r="K567">
            <v>0</v>
          </cell>
          <cell r="Y567">
            <v>0</v>
          </cell>
        </row>
        <row r="568">
          <cell r="K568">
            <v>0</v>
          </cell>
          <cell r="Y568">
            <v>0</v>
          </cell>
        </row>
        <row r="569">
          <cell r="K569">
            <v>0</v>
          </cell>
          <cell r="Y569">
            <v>0</v>
          </cell>
        </row>
        <row r="570">
          <cell r="K570">
            <v>0</v>
          </cell>
          <cell r="Y570">
            <v>0</v>
          </cell>
        </row>
        <row r="571">
          <cell r="K571">
            <v>0</v>
          </cell>
          <cell r="Y571">
            <v>0</v>
          </cell>
        </row>
        <row r="572">
          <cell r="K572">
            <v>0</v>
          </cell>
          <cell r="Y572">
            <v>0</v>
          </cell>
        </row>
        <row r="573">
          <cell r="K573">
            <v>0</v>
          </cell>
          <cell r="Y573">
            <v>0</v>
          </cell>
        </row>
        <row r="574">
          <cell r="K574">
            <v>0</v>
          </cell>
          <cell r="Y574">
            <v>0</v>
          </cell>
        </row>
        <row r="575">
          <cell r="K575">
            <v>0</v>
          </cell>
          <cell r="Y575">
            <v>0</v>
          </cell>
        </row>
        <row r="576">
          <cell r="K576">
            <v>0</v>
          </cell>
          <cell r="Y576">
            <v>0</v>
          </cell>
        </row>
        <row r="577">
          <cell r="K577">
            <v>0</v>
          </cell>
          <cell r="Y577">
            <v>0</v>
          </cell>
        </row>
        <row r="578">
          <cell r="K578">
            <v>0</v>
          </cell>
          <cell r="Y578">
            <v>0</v>
          </cell>
        </row>
        <row r="579">
          <cell r="K579">
            <v>0</v>
          </cell>
          <cell r="Y579">
            <v>0</v>
          </cell>
        </row>
        <row r="580">
          <cell r="K580">
            <v>0</v>
          </cell>
          <cell r="Y580">
            <v>0</v>
          </cell>
        </row>
        <row r="581">
          <cell r="K581">
            <v>0</v>
          </cell>
          <cell r="Y581">
            <v>0</v>
          </cell>
        </row>
        <row r="582">
          <cell r="K582">
            <v>0</v>
          </cell>
          <cell r="Y582">
            <v>0</v>
          </cell>
        </row>
        <row r="583">
          <cell r="K583">
            <v>0</v>
          </cell>
          <cell r="Y583">
            <v>0</v>
          </cell>
        </row>
        <row r="584">
          <cell r="K584">
            <v>0</v>
          </cell>
          <cell r="Y584">
            <v>0</v>
          </cell>
        </row>
        <row r="585">
          <cell r="K585">
            <v>0</v>
          </cell>
          <cell r="Y585">
            <v>0</v>
          </cell>
        </row>
        <row r="586">
          <cell r="K586">
            <v>0</v>
          </cell>
          <cell r="Y586">
            <v>0</v>
          </cell>
        </row>
        <row r="587">
          <cell r="K587">
            <v>0</v>
          </cell>
          <cell r="Y587">
            <v>0</v>
          </cell>
        </row>
        <row r="588">
          <cell r="K588">
            <v>0</v>
          </cell>
          <cell r="Y588">
            <v>0</v>
          </cell>
        </row>
        <row r="589">
          <cell r="K589">
            <v>0</v>
          </cell>
          <cell r="Y589">
            <v>0</v>
          </cell>
        </row>
        <row r="590">
          <cell r="K590">
            <v>0</v>
          </cell>
          <cell r="Y590">
            <v>0</v>
          </cell>
        </row>
        <row r="591">
          <cell r="K591">
            <v>0</v>
          </cell>
          <cell r="Y591">
            <v>0</v>
          </cell>
        </row>
        <row r="592">
          <cell r="K592">
            <v>0</v>
          </cell>
          <cell r="Y592">
            <v>0</v>
          </cell>
        </row>
        <row r="593">
          <cell r="K593">
            <v>0</v>
          </cell>
          <cell r="Y593">
            <v>0</v>
          </cell>
        </row>
        <row r="594">
          <cell r="K594">
            <v>0</v>
          </cell>
          <cell r="Y594">
            <v>0</v>
          </cell>
        </row>
        <row r="595">
          <cell r="K595">
            <v>0</v>
          </cell>
          <cell r="Y595">
            <v>0</v>
          </cell>
        </row>
        <row r="596">
          <cell r="K596">
            <v>0</v>
          </cell>
          <cell r="Y596">
            <v>0</v>
          </cell>
        </row>
        <row r="597">
          <cell r="K597">
            <v>0</v>
          </cell>
          <cell r="Y597">
            <v>0</v>
          </cell>
        </row>
        <row r="598">
          <cell r="K598">
            <v>0</v>
          </cell>
          <cell r="Y598">
            <v>0</v>
          </cell>
        </row>
        <row r="599">
          <cell r="K599">
            <v>0</v>
          </cell>
          <cell r="Y599">
            <v>0</v>
          </cell>
        </row>
        <row r="600">
          <cell r="K600">
            <v>0</v>
          </cell>
          <cell r="Y600">
            <v>0</v>
          </cell>
        </row>
        <row r="601">
          <cell r="K601">
            <v>0</v>
          </cell>
          <cell r="Y601">
            <v>0</v>
          </cell>
        </row>
        <row r="602">
          <cell r="K602">
            <v>0</v>
          </cell>
          <cell r="Y602">
            <v>0</v>
          </cell>
        </row>
        <row r="603">
          <cell r="K603">
            <v>0</v>
          </cell>
          <cell r="Y603">
            <v>0</v>
          </cell>
        </row>
        <row r="604">
          <cell r="K604">
            <v>0</v>
          </cell>
          <cell r="Y604">
            <v>0</v>
          </cell>
        </row>
        <row r="605">
          <cell r="K605">
            <v>0</v>
          </cell>
          <cell r="Y605">
            <v>0</v>
          </cell>
        </row>
        <row r="606">
          <cell r="K606">
            <v>0</v>
          </cell>
          <cell r="Y606">
            <v>0</v>
          </cell>
        </row>
        <row r="607">
          <cell r="K607">
            <v>0</v>
          </cell>
          <cell r="Y607">
            <v>0</v>
          </cell>
        </row>
        <row r="608">
          <cell r="K608">
            <v>0</v>
          </cell>
          <cell r="Y608">
            <v>0</v>
          </cell>
        </row>
        <row r="609">
          <cell r="K609">
            <v>0</v>
          </cell>
          <cell r="Y609">
            <v>0</v>
          </cell>
        </row>
        <row r="610">
          <cell r="K610">
            <v>0</v>
          </cell>
          <cell r="Y610">
            <v>0</v>
          </cell>
        </row>
        <row r="611">
          <cell r="K611">
            <v>0</v>
          </cell>
          <cell r="Y611">
            <v>0</v>
          </cell>
        </row>
        <row r="612">
          <cell r="K612">
            <v>0</v>
          </cell>
          <cell r="Y612">
            <v>0</v>
          </cell>
        </row>
        <row r="613">
          <cell r="K613">
            <v>0</v>
          </cell>
          <cell r="Y613">
            <v>0</v>
          </cell>
        </row>
        <row r="614">
          <cell r="K614">
            <v>0</v>
          </cell>
          <cell r="Y614">
            <v>0</v>
          </cell>
        </row>
        <row r="615">
          <cell r="K615">
            <v>0</v>
          </cell>
          <cell r="Y615">
            <v>0</v>
          </cell>
        </row>
        <row r="616">
          <cell r="K616">
            <v>0</v>
          </cell>
          <cell r="Y616">
            <v>0</v>
          </cell>
        </row>
        <row r="617">
          <cell r="K617">
            <v>0</v>
          </cell>
          <cell r="Y617">
            <v>0</v>
          </cell>
        </row>
        <row r="618">
          <cell r="K618">
            <v>0</v>
          </cell>
          <cell r="Y618">
            <v>0</v>
          </cell>
        </row>
        <row r="619">
          <cell r="K619">
            <v>0</v>
          </cell>
          <cell r="Y619">
            <v>0</v>
          </cell>
        </row>
        <row r="620">
          <cell r="K620">
            <v>0</v>
          </cell>
          <cell r="Y620">
            <v>0</v>
          </cell>
        </row>
        <row r="621">
          <cell r="K621">
            <v>0</v>
          </cell>
          <cell r="Y621">
            <v>0</v>
          </cell>
        </row>
        <row r="622">
          <cell r="K622">
            <v>0</v>
          </cell>
          <cell r="Y622">
            <v>0</v>
          </cell>
        </row>
        <row r="623">
          <cell r="K623">
            <v>0</v>
          </cell>
          <cell r="Y623">
            <v>0</v>
          </cell>
        </row>
        <row r="624">
          <cell r="K624">
            <v>0</v>
          </cell>
          <cell r="Y624">
            <v>0</v>
          </cell>
        </row>
        <row r="625">
          <cell r="K625">
            <v>0</v>
          </cell>
          <cell r="Y625">
            <v>0</v>
          </cell>
        </row>
        <row r="626">
          <cell r="K626">
            <v>0</v>
          </cell>
          <cell r="Y626">
            <v>0</v>
          </cell>
        </row>
        <row r="627">
          <cell r="K627">
            <v>0</v>
          </cell>
          <cell r="Y627">
            <v>0</v>
          </cell>
        </row>
        <row r="628">
          <cell r="K628">
            <v>0</v>
          </cell>
          <cell r="Y628">
            <v>0</v>
          </cell>
        </row>
        <row r="629">
          <cell r="K629">
            <v>0</v>
          </cell>
          <cell r="Y629">
            <v>0</v>
          </cell>
        </row>
        <row r="630">
          <cell r="K630">
            <v>0</v>
          </cell>
          <cell r="Y630">
            <v>0</v>
          </cell>
        </row>
        <row r="631">
          <cell r="K631">
            <v>0</v>
          </cell>
          <cell r="Y631">
            <v>0</v>
          </cell>
        </row>
        <row r="632">
          <cell r="K632">
            <v>0</v>
          </cell>
          <cell r="Y632">
            <v>0</v>
          </cell>
        </row>
        <row r="633">
          <cell r="K633">
            <v>0</v>
          </cell>
          <cell r="Y633">
            <v>0</v>
          </cell>
        </row>
        <row r="634">
          <cell r="K634">
            <v>0</v>
          </cell>
          <cell r="Y634">
            <v>0</v>
          </cell>
        </row>
        <row r="635">
          <cell r="K635">
            <v>0</v>
          </cell>
          <cell r="Y635">
            <v>0</v>
          </cell>
        </row>
        <row r="636">
          <cell r="K636">
            <v>0</v>
          </cell>
          <cell r="Y636">
            <v>0</v>
          </cell>
        </row>
        <row r="637">
          <cell r="K637">
            <v>0</v>
          </cell>
          <cell r="Y637">
            <v>0</v>
          </cell>
        </row>
        <row r="638">
          <cell r="K638">
            <v>0</v>
          </cell>
          <cell r="Y638">
            <v>0</v>
          </cell>
        </row>
        <row r="639">
          <cell r="K639">
            <v>0</v>
          </cell>
          <cell r="Y639">
            <v>0</v>
          </cell>
        </row>
        <row r="640">
          <cell r="K640">
            <v>0</v>
          </cell>
          <cell r="Y640">
            <v>0</v>
          </cell>
        </row>
        <row r="641">
          <cell r="K641">
            <v>0</v>
          </cell>
          <cell r="Y641">
            <v>0</v>
          </cell>
        </row>
        <row r="642">
          <cell r="K642">
            <v>0</v>
          </cell>
          <cell r="Y642">
            <v>0</v>
          </cell>
        </row>
        <row r="643">
          <cell r="K643">
            <v>0</v>
          </cell>
          <cell r="Y643">
            <v>0</v>
          </cell>
        </row>
        <row r="644">
          <cell r="K644">
            <v>0</v>
          </cell>
          <cell r="Y644">
            <v>0</v>
          </cell>
        </row>
        <row r="645">
          <cell r="K645">
            <v>0</v>
          </cell>
          <cell r="Y645">
            <v>0</v>
          </cell>
        </row>
        <row r="646">
          <cell r="K646">
            <v>0</v>
          </cell>
          <cell r="Y646">
            <v>0</v>
          </cell>
        </row>
        <row r="647">
          <cell r="K647">
            <v>0</v>
          </cell>
          <cell r="Y647">
            <v>0</v>
          </cell>
        </row>
        <row r="648">
          <cell r="K648">
            <v>0</v>
          </cell>
          <cell r="Y648">
            <v>0</v>
          </cell>
        </row>
        <row r="649">
          <cell r="K649">
            <v>0</v>
          </cell>
          <cell r="Y649">
            <v>0</v>
          </cell>
        </row>
        <row r="650">
          <cell r="K650">
            <v>0</v>
          </cell>
          <cell r="Y650">
            <v>0</v>
          </cell>
        </row>
        <row r="651">
          <cell r="K651">
            <v>0</v>
          </cell>
          <cell r="Y651">
            <v>0</v>
          </cell>
        </row>
        <row r="652">
          <cell r="K652">
            <v>0</v>
          </cell>
          <cell r="Y652">
            <v>0</v>
          </cell>
        </row>
        <row r="653">
          <cell r="K653">
            <v>0</v>
          </cell>
          <cell r="Y653">
            <v>0</v>
          </cell>
        </row>
        <row r="654">
          <cell r="K654">
            <v>0</v>
          </cell>
          <cell r="Y654">
            <v>0</v>
          </cell>
        </row>
        <row r="655">
          <cell r="K655">
            <v>0</v>
          </cell>
          <cell r="Y655">
            <v>0</v>
          </cell>
        </row>
        <row r="656">
          <cell r="K656">
            <v>0</v>
          </cell>
          <cell r="Y656">
            <v>0</v>
          </cell>
        </row>
        <row r="657">
          <cell r="K657">
            <v>0</v>
          </cell>
          <cell r="Y657">
            <v>0</v>
          </cell>
        </row>
        <row r="658">
          <cell r="K658">
            <v>0</v>
          </cell>
          <cell r="Y658">
            <v>0</v>
          </cell>
        </row>
        <row r="659">
          <cell r="K659">
            <v>0</v>
          </cell>
          <cell r="Y659">
            <v>0</v>
          </cell>
        </row>
        <row r="660">
          <cell r="K660">
            <v>0</v>
          </cell>
          <cell r="Y660">
            <v>0</v>
          </cell>
        </row>
        <row r="661">
          <cell r="K661">
            <v>0</v>
          </cell>
          <cell r="Y661">
            <v>0</v>
          </cell>
        </row>
        <row r="662">
          <cell r="K662">
            <v>0</v>
          </cell>
          <cell r="Y662">
            <v>0</v>
          </cell>
        </row>
        <row r="663">
          <cell r="K663">
            <v>0</v>
          </cell>
          <cell r="Y663">
            <v>0</v>
          </cell>
        </row>
        <row r="664">
          <cell r="K664">
            <v>0</v>
          </cell>
          <cell r="Y664">
            <v>0</v>
          </cell>
        </row>
        <row r="665">
          <cell r="K665">
            <v>0</v>
          </cell>
          <cell r="Y665">
            <v>0</v>
          </cell>
        </row>
        <row r="666">
          <cell r="K666">
            <v>0</v>
          </cell>
          <cell r="Y666">
            <v>0</v>
          </cell>
        </row>
        <row r="667">
          <cell r="K667">
            <v>0</v>
          </cell>
          <cell r="Y667">
            <v>0</v>
          </cell>
        </row>
        <row r="668">
          <cell r="K668">
            <v>0</v>
          </cell>
          <cell r="Y668">
            <v>0</v>
          </cell>
        </row>
        <row r="669">
          <cell r="K669">
            <v>0</v>
          </cell>
          <cell r="Y669">
            <v>0</v>
          </cell>
        </row>
        <row r="670">
          <cell r="K670">
            <v>0</v>
          </cell>
          <cell r="Y670">
            <v>0</v>
          </cell>
        </row>
        <row r="671">
          <cell r="K671">
            <v>0</v>
          </cell>
          <cell r="Y671">
            <v>0</v>
          </cell>
        </row>
        <row r="672">
          <cell r="K672">
            <v>0</v>
          </cell>
          <cell r="Y672">
            <v>0</v>
          </cell>
        </row>
        <row r="673">
          <cell r="K673">
            <v>0</v>
          </cell>
          <cell r="Y673">
            <v>0</v>
          </cell>
        </row>
        <row r="674">
          <cell r="K674">
            <v>0</v>
          </cell>
          <cell r="Y674">
            <v>0</v>
          </cell>
        </row>
        <row r="675">
          <cell r="K675">
            <v>0</v>
          </cell>
          <cell r="Y675">
            <v>0</v>
          </cell>
        </row>
        <row r="676">
          <cell r="K676">
            <v>0</v>
          </cell>
          <cell r="Y676">
            <v>0</v>
          </cell>
        </row>
        <row r="677">
          <cell r="K677">
            <v>0</v>
          </cell>
          <cell r="Y677">
            <v>0</v>
          </cell>
        </row>
        <row r="678">
          <cell r="K678">
            <v>0</v>
          </cell>
          <cell r="Y678">
            <v>0</v>
          </cell>
        </row>
        <row r="679">
          <cell r="K679">
            <v>0</v>
          </cell>
          <cell r="Y679">
            <v>0</v>
          </cell>
        </row>
        <row r="680">
          <cell r="K680">
            <v>0</v>
          </cell>
          <cell r="Y680">
            <v>0</v>
          </cell>
        </row>
        <row r="681">
          <cell r="K681">
            <v>0</v>
          </cell>
          <cell r="Y681">
            <v>0</v>
          </cell>
        </row>
        <row r="682">
          <cell r="K682">
            <v>0</v>
          </cell>
          <cell r="Y682">
            <v>0</v>
          </cell>
        </row>
        <row r="683">
          <cell r="K683">
            <v>0</v>
          </cell>
          <cell r="Y683">
            <v>0</v>
          </cell>
        </row>
        <row r="684">
          <cell r="K684">
            <v>0</v>
          </cell>
          <cell r="Y684">
            <v>0</v>
          </cell>
        </row>
        <row r="685">
          <cell r="K685">
            <v>0</v>
          </cell>
          <cell r="Y685">
            <v>0</v>
          </cell>
        </row>
        <row r="686">
          <cell r="K686">
            <v>0</v>
          </cell>
          <cell r="Y686">
            <v>0</v>
          </cell>
        </row>
        <row r="687">
          <cell r="K687">
            <v>0</v>
          </cell>
          <cell r="Y687">
            <v>0</v>
          </cell>
        </row>
        <row r="688">
          <cell r="K688">
            <v>0</v>
          </cell>
          <cell r="Y688">
            <v>0</v>
          </cell>
        </row>
        <row r="689">
          <cell r="K689">
            <v>0</v>
          </cell>
          <cell r="Y689">
            <v>0</v>
          </cell>
        </row>
        <row r="690">
          <cell r="K690">
            <v>0</v>
          </cell>
          <cell r="Y690">
            <v>0</v>
          </cell>
        </row>
        <row r="691">
          <cell r="K691">
            <v>0</v>
          </cell>
          <cell r="Y691">
            <v>0</v>
          </cell>
        </row>
        <row r="692">
          <cell r="K692">
            <v>0</v>
          </cell>
          <cell r="Y692">
            <v>0</v>
          </cell>
        </row>
        <row r="693">
          <cell r="K693">
            <v>0</v>
          </cell>
          <cell r="Y693">
            <v>0</v>
          </cell>
        </row>
        <row r="694">
          <cell r="K694">
            <v>0</v>
          </cell>
          <cell r="Y694">
            <v>0</v>
          </cell>
        </row>
        <row r="695">
          <cell r="K695">
            <v>0</v>
          </cell>
          <cell r="Y695">
            <v>0</v>
          </cell>
        </row>
        <row r="696">
          <cell r="K696">
            <v>0</v>
          </cell>
          <cell r="Y696">
            <v>0</v>
          </cell>
        </row>
        <row r="697">
          <cell r="K697">
            <v>0</v>
          </cell>
          <cell r="Y697">
            <v>0</v>
          </cell>
        </row>
        <row r="698">
          <cell r="K698">
            <v>0</v>
          </cell>
          <cell r="Y698">
            <v>0</v>
          </cell>
        </row>
        <row r="699">
          <cell r="K699">
            <v>0</v>
          </cell>
          <cell r="Y699">
            <v>0</v>
          </cell>
        </row>
        <row r="700">
          <cell r="K700">
            <v>0</v>
          </cell>
          <cell r="Y700">
            <v>0</v>
          </cell>
        </row>
        <row r="701">
          <cell r="K701">
            <v>0</v>
          </cell>
          <cell r="Y701">
            <v>0</v>
          </cell>
        </row>
        <row r="702">
          <cell r="K702">
            <v>0</v>
          </cell>
          <cell r="Y702">
            <v>0</v>
          </cell>
        </row>
        <row r="703">
          <cell r="K703">
            <v>0</v>
          </cell>
          <cell r="Y703">
            <v>0</v>
          </cell>
        </row>
        <row r="704">
          <cell r="K704">
            <v>0</v>
          </cell>
          <cell r="Y704">
            <v>0</v>
          </cell>
        </row>
        <row r="705">
          <cell r="K705">
            <v>0</v>
          </cell>
          <cell r="Y705">
            <v>0</v>
          </cell>
        </row>
        <row r="706">
          <cell r="K706">
            <v>0</v>
          </cell>
          <cell r="Y706">
            <v>0</v>
          </cell>
        </row>
        <row r="707">
          <cell r="K707">
            <v>0</v>
          </cell>
          <cell r="Y707">
            <v>0</v>
          </cell>
        </row>
        <row r="708">
          <cell r="K708">
            <v>0</v>
          </cell>
          <cell r="Y708">
            <v>0</v>
          </cell>
        </row>
        <row r="709">
          <cell r="K709">
            <v>0</v>
          </cell>
          <cell r="Y709">
            <v>0</v>
          </cell>
        </row>
        <row r="710">
          <cell r="K710">
            <v>0</v>
          </cell>
          <cell r="Y710">
            <v>0</v>
          </cell>
        </row>
        <row r="711">
          <cell r="K711">
            <v>0</v>
          </cell>
          <cell r="Y711">
            <v>0</v>
          </cell>
        </row>
        <row r="712">
          <cell r="K712">
            <v>0</v>
          </cell>
          <cell r="Y712">
            <v>0</v>
          </cell>
        </row>
        <row r="713">
          <cell r="K713">
            <v>0</v>
          </cell>
          <cell r="Y713">
            <v>0</v>
          </cell>
        </row>
        <row r="714">
          <cell r="K714">
            <v>0</v>
          </cell>
          <cell r="Y714">
            <v>0</v>
          </cell>
        </row>
        <row r="715">
          <cell r="K715">
            <v>0</v>
          </cell>
          <cell r="Y715">
            <v>0</v>
          </cell>
        </row>
        <row r="716">
          <cell r="K716">
            <v>0</v>
          </cell>
          <cell r="Y716">
            <v>0</v>
          </cell>
        </row>
        <row r="717">
          <cell r="K717">
            <v>0</v>
          </cell>
          <cell r="Y717">
            <v>0</v>
          </cell>
        </row>
        <row r="718">
          <cell r="K718">
            <v>0</v>
          </cell>
          <cell r="Y718">
            <v>0</v>
          </cell>
        </row>
        <row r="719">
          <cell r="K719">
            <v>0</v>
          </cell>
          <cell r="Y719">
            <v>0</v>
          </cell>
        </row>
        <row r="720">
          <cell r="K720">
            <v>0</v>
          </cell>
          <cell r="Y720">
            <v>0</v>
          </cell>
        </row>
        <row r="721">
          <cell r="K721">
            <v>0</v>
          </cell>
          <cell r="Y721">
            <v>0</v>
          </cell>
        </row>
        <row r="722">
          <cell r="K722">
            <v>0</v>
          </cell>
          <cell r="Y722">
            <v>0</v>
          </cell>
        </row>
        <row r="723">
          <cell r="K723">
            <v>0</v>
          </cell>
          <cell r="Y723">
            <v>0</v>
          </cell>
        </row>
        <row r="724">
          <cell r="K724">
            <v>0</v>
          </cell>
          <cell r="Y724">
            <v>0</v>
          </cell>
        </row>
        <row r="725">
          <cell r="K725">
            <v>0</v>
          </cell>
          <cell r="Y725">
            <v>0</v>
          </cell>
        </row>
        <row r="726">
          <cell r="K726">
            <v>0</v>
          </cell>
          <cell r="Y726">
            <v>0</v>
          </cell>
        </row>
        <row r="727">
          <cell r="K727">
            <v>0</v>
          </cell>
          <cell r="Y727">
            <v>0</v>
          </cell>
        </row>
        <row r="728">
          <cell r="K728">
            <v>0</v>
          </cell>
          <cell r="Y728">
            <v>0</v>
          </cell>
        </row>
        <row r="729">
          <cell r="K729">
            <v>0</v>
          </cell>
          <cell r="Y729">
            <v>0</v>
          </cell>
        </row>
        <row r="730">
          <cell r="K730">
            <v>0</v>
          </cell>
          <cell r="Y730">
            <v>0</v>
          </cell>
        </row>
        <row r="731">
          <cell r="K731">
            <v>0</v>
          </cell>
          <cell r="Y731">
            <v>0</v>
          </cell>
        </row>
        <row r="732">
          <cell r="K732">
            <v>0</v>
          </cell>
          <cell r="Y732">
            <v>0</v>
          </cell>
        </row>
        <row r="733">
          <cell r="K733">
            <v>0</v>
          </cell>
          <cell r="Y733">
            <v>0</v>
          </cell>
        </row>
        <row r="734">
          <cell r="K734">
            <v>0</v>
          </cell>
          <cell r="Y734">
            <v>0</v>
          </cell>
        </row>
        <row r="735">
          <cell r="K735">
            <v>0</v>
          </cell>
          <cell r="Y735">
            <v>0</v>
          </cell>
        </row>
        <row r="736">
          <cell r="K736">
            <v>0</v>
          </cell>
          <cell r="Y736">
            <v>0</v>
          </cell>
        </row>
        <row r="737">
          <cell r="K737">
            <v>0</v>
          </cell>
          <cell r="Y737">
            <v>0</v>
          </cell>
        </row>
        <row r="738">
          <cell r="K738">
            <v>0</v>
          </cell>
          <cell r="Y738">
            <v>0</v>
          </cell>
        </row>
        <row r="739">
          <cell r="K739">
            <v>0</v>
          </cell>
          <cell r="Y739">
            <v>0</v>
          </cell>
        </row>
        <row r="740">
          <cell r="K740">
            <v>0</v>
          </cell>
          <cell r="Y740">
            <v>0</v>
          </cell>
        </row>
        <row r="741">
          <cell r="K741">
            <v>0</v>
          </cell>
          <cell r="Y741">
            <v>0</v>
          </cell>
        </row>
        <row r="742">
          <cell r="K742">
            <v>0</v>
          </cell>
          <cell r="Y742">
            <v>0</v>
          </cell>
        </row>
        <row r="743">
          <cell r="K743">
            <v>0</v>
          </cell>
          <cell r="Y743">
            <v>0</v>
          </cell>
        </row>
        <row r="744">
          <cell r="K744">
            <v>0</v>
          </cell>
          <cell r="Y744">
            <v>0</v>
          </cell>
        </row>
        <row r="745">
          <cell r="K745">
            <v>0</v>
          </cell>
          <cell r="Y745">
            <v>0</v>
          </cell>
        </row>
        <row r="746">
          <cell r="K746">
            <v>0</v>
          </cell>
          <cell r="Y746">
            <v>0</v>
          </cell>
        </row>
        <row r="747">
          <cell r="K747">
            <v>0</v>
          </cell>
          <cell r="Y747">
            <v>0</v>
          </cell>
        </row>
        <row r="748">
          <cell r="K748">
            <v>0</v>
          </cell>
          <cell r="Y748">
            <v>0</v>
          </cell>
        </row>
        <row r="749">
          <cell r="K749">
            <v>0</v>
          </cell>
          <cell r="Y749">
            <v>0</v>
          </cell>
        </row>
        <row r="750">
          <cell r="K750">
            <v>0</v>
          </cell>
          <cell r="Y750">
            <v>0</v>
          </cell>
        </row>
        <row r="751">
          <cell r="K751">
            <v>0</v>
          </cell>
          <cell r="Y751">
            <v>0</v>
          </cell>
        </row>
        <row r="752">
          <cell r="K752">
            <v>0</v>
          </cell>
          <cell r="Y752">
            <v>0</v>
          </cell>
        </row>
        <row r="753">
          <cell r="K753">
            <v>0</v>
          </cell>
          <cell r="Y753">
            <v>0</v>
          </cell>
        </row>
        <row r="754">
          <cell r="K754">
            <v>0</v>
          </cell>
          <cell r="Y754">
            <v>0</v>
          </cell>
        </row>
        <row r="755">
          <cell r="K755">
            <v>0</v>
          </cell>
          <cell r="Y755">
            <v>0</v>
          </cell>
        </row>
        <row r="756">
          <cell r="K756">
            <v>0</v>
          </cell>
          <cell r="Y756">
            <v>0</v>
          </cell>
        </row>
        <row r="757">
          <cell r="K757">
            <v>0</v>
          </cell>
          <cell r="Y757">
            <v>0</v>
          </cell>
        </row>
        <row r="758">
          <cell r="K758">
            <v>0</v>
          </cell>
          <cell r="Y758">
            <v>0</v>
          </cell>
        </row>
        <row r="759">
          <cell r="K759">
            <v>0</v>
          </cell>
          <cell r="Y759">
            <v>0</v>
          </cell>
        </row>
        <row r="760">
          <cell r="K760">
            <v>0</v>
          </cell>
          <cell r="Y760">
            <v>0</v>
          </cell>
        </row>
        <row r="761">
          <cell r="K761">
            <v>0</v>
          </cell>
          <cell r="Y761">
            <v>0</v>
          </cell>
        </row>
        <row r="762">
          <cell r="K762">
            <v>0</v>
          </cell>
          <cell r="Y762">
            <v>0</v>
          </cell>
        </row>
        <row r="763">
          <cell r="K763">
            <v>0</v>
          </cell>
          <cell r="Y763">
            <v>0</v>
          </cell>
        </row>
        <row r="764">
          <cell r="K764">
            <v>0</v>
          </cell>
          <cell r="Y764">
            <v>0</v>
          </cell>
        </row>
        <row r="765">
          <cell r="K765">
            <v>0</v>
          </cell>
          <cell r="Y765">
            <v>0</v>
          </cell>
        </row>
        <row r="766">
          <cell r="K766">
            <v>0</v>
          </cell>
          <cell r="Y766">
            <v>0</v>
          </cell>
        </row>
        <row r="767">
          <cell r="K767">
            <v>0</v>
          </cell>
          <cell r="Y767">
            <v>0</v>
          </cell>
        </row>
        <row r="768">
          <cell r="K768">
            <v>0</v>
          </cell>
          <cell r="Y768">
            <v>0</v>
          </cell>
        </row>
        <row r="769">
          <cell r="K769">
            <v>0</v>
          </cell>
          <cell r="Y769">
            <v>0</v>
          </cell>
        </row>
        <row r="770">
          <cell r="K770">
            <v>0</v>
          </cell>
          <cell r="Y770">
            <v>0</v>
          </cell>
        </row>
        <row r="771">
          <cell r="K771">
            <v>0</v>
          </cell>
          <cell r="Y771">
            <v>0</v>
          </cell>
        </row>
        <row r="772">
          <cell r="K772">
            <v>0</v>
          </cell>
          <cell r="Y772">
            <v>0</v>
          </cell>
        </row>
        <row r="773">
          <cell r="K773">
            <v>0</v>
          </cell>
          <cell r="Y773">
            <v>0</v>
          </cell>
        </row>
        <row r="774">
          <cell r="K774">
            <v>0</v>
          </cell>
          <cell r="Y774">
            <v>0</v>
          </cell>
        </row>
        <row r="775">
          <cell r="K775">
            <v>0</v>
          </cell>
          <cell r="Y775">
            <v>0</v>
          </cell>
        </row>
        <row r="776">
          <cell r="K776">
            <v>0</v>
          </cell>
          <cell r="Y776">
            <v>0</v>
          </cell>
        </row>
        <row r="777">
          <cell r="K777">
            <v>0</v>
          </cell>
          <cell r="Y777">
            <v>0</v>
          </cell>
        </row>
        <row r="778">
          <cell r="K778">
            <v>0</v>
          </cell>
          <cell r="Y778">
            <v>0</v>
          </cell>
        </row>
        <row r="779">
          <cell r="K779">
            <v>0</v>
          </cell>
          <cell r="Y779">
            <v>0</v>
          </cell>
        </row>
        <row r="780">
          <cell r="K780">
            <v>0</v>
          </cell>
          <cell r="Y780">
            <v>0</v>
          </cell>
        </row>
        <row r="781">
          <cell r="K781">
            <v>0</v>
          </cell>
          <cell r="Y781">
            <v>0</v>
          </cell>
        </row>
        <row r="782">
          <cell r="K782">
            <v>0</v>
          </cell>
          <cell r="Y782">
            <v>0</v>
          </cell>
        </row>
        <row r="783">
          <cell r="K783">
            <v>0</v>
          </cell>
          <cell r="Y783">
            <v>0</v>
          </cell>
        </row>
        <row r="784">
          <cell r="K784">
            <v>0</v>
          </cell>
          <cell r="Y784">
            <v>0</v>
          </cell>
        </row>
        <row r="785">
          <cell r="K785">
            <v>0</v>
          </cell>
          <cell r="Y785">
            <v>0</v>
          </cell>
        </row>
        <row r="786">
          <cell r="K786">
            <v>0</v>
          </cell>
          <cell r="Y786">
            <v>0</v>
          </cell>
        </row>
        <row r="787">
          <cell r="K787">
            <v>0</v>
          </cell>
          <cell r="Y787">
            <v>0</v>
          </cell>
        </row>
        <row r="788">
          <cell r="K788">
            <v>0</v>
          </cell>
          <cell r="Y788">
            <v>0</v>
          </cell>
        </row>
        <row r="789">
          <cell r="K789">
            <v>0</v>
          </cell>
          <cell r="Y789">
            <v>0</v>
          </cell>
        </row>
        <row r="790">
          <cell r="K790">
            <v>0</v>
          </cell>
          <cell r="Y79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 1 (смр)"/>
      <sheetName val="2 См 1 (смр)"/>
      <sheetName val="Переменные и константы"/>
    </sheetNames>
    <sheetDataSet>
      <sheetData sheetId="0"/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СМЕТА проект"/>
      <sheetName val="Смета"/>
      <sheetName val="HP и оргтехника"/>
      <sheetName val="к.84-к.83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3_гидромет"/>
      <sheetName val="выборка на22 июня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№1"/>
      <sheetName val="Base"/>
      <sheetName val="1-1"/>
      <sheetName val="1-2"/>
      <sheetName val="1-4"/>
      <sheetName val="изм2-1"/>
      <sheetName val="2-2"/>
      <sheetName val="2-3"/>
      <sheetName val="изм7-1"/>
      <sheetName val="изм9-1"/>
      <sheetName val="БАЗА"/>
      <sheetName val="Lucent"/>
      <sheetName val="BACT"/>
      <sheetName val="РЕАГ_КАТАЛ"/>
      <sheetName val="пофакторный"/>
      <sheetName val="РАСШИФ_ЦЕХ_РАСХ"/>
      <sheetName val="РАСПРЕД ПО ПРОЦЕСС"/>
      <sheetName val="Распределение_затрат"/>
      <sheetName val="топ"/>
      <sheetName val="аванс по ОС"/>
      <sheetName val="Авансы выданные"/>
      <sheetName val="Кред"/>
      <sheetName val="ДЗ"/>
      <sheetName val="Кред. задолж."/>
      <sheetName val="Прочие"/>
      <sheetName val="Должности"/>
      <sheetName val="ПС 110 кВ (доп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РД_ПД АСУТП"/>
      <sheetName val="Смета РД_ПД АИИСКУЭ"/>
      <sheetName val="Смета ТЗ АИИСКУЭ"/>
      <sheetName val="Смета РД РЗ"/>
      <sheetName val="Показатели"/>
      <sheetName val="Индексы"/>
      <sheetName val="РЗ ВЛ"/>
      <sheetName val="Смета РД_ПД СМТР (2)"/>
      <sheetName val="АСУТП"/>
      <sheetName val="АИИС КУЭ"/>
      <sheetName val="АИИС КУЭ ТЗ"/>
      <sheetName val="АСУТП2"/>
      <sheetName val="АИИСКУЭ2"/>
      <sheetName val="АИИСКУЭ ТЗ2"/>
      <sheetName val="РЗ ПАРАМ"/>
      <sheetName val="РЗ ПАРАМ2"/>
      <sheetName val="Смета РД_ПД АИИСКУЭ (2)"/>
      <sheetName val="АСУТП(ПОЛН)"/>
      <sheetName val="СМ"/>
      <sheetName val="СМ2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5">
          <cell r="A5" t="str">
            <v>Таблица 4, п.1.1</v>
          </cell>
          <cell r="B5" t="str">
            <v>Ф2: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6">
          <cell r="B6" t="str">
            <v>Ф2: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7">
          <cell r="B7" t="str">
            <v>Ф2: Непрерывно-дискретный - I (сочетающий непрерывные и прерывистые режимы на различных стадиях процесса),</v>
          </cell>
        </row>
        <row r="8">
          <cell r="B8" t="str">
            <v>Ф2: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9">
          <cell r="B9" t="str">
            <v>Ф2: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0">
          <cell r="B10" t="str">
            <v>Ф2: Дискретный (прерывистый, с малой, несущественной для управления длительностью непрерывных технологических операций)</v>
          </cell>
        </row>
        <row r="12">
          <cell r="B12" t="str">
            <v>до 5</v>
          </cell>
        </row>
        <row r="13">
          <cell r="B13" t="str">
            <v>св. 5 до 10</v>
          </cell>
        </row>
        <row r="14">
          <cell r="B14" t="str">
            <v>св. 10 до 20</v>
          </cell>
        </row>
        <row r="15">
          <cell r="B15" t="str">
            <v>св. 20 до 35</v>
          </cell>
        </row>
        <row r="16">
          <cell r="B16" t="str">
            <v>св. 35 до 50</v>
          </cell>
        </row>
        <row r="17">
          <cell r="B17" t="str">
            <v>св. 50 до 70</v>
          </cell>
        </row>
        <row r="18">
          <cell r="B18" t="str">
            <v>св.70 до 100</v>
          </cell>
        </row>
        <row r="19">
          <cell r="B19" t="str">
            <v xml:space="preserve">За каждые 50 свыше 100     </v>
          </cell>
        </row>
        <row r="20">
          <cell r="B20" t="str">
            <v xml:space="preserve">   </v>
          </cell>
        </row>
        <row r="22">
          <cell r="B22" t="str">
            <v xml:space="preserve"> Ф6: I степень - параллельные контроль и измерение параметров состояния ТОУ</v>
          </cell>
        </row>
        <row r="23">
          <cell r="B23" t="str">
            <v>Ф6: II степень - централизованный контроль и измерение параметров состояния ТОУ</v>
          </cell>
        </row>
        <row r="24">
          <cell r="B24" t="str">
            <v>Ф6: III степень - косвенное измерение (вычисление) отдельных комплексных показателей функционирования ТОУ</v>
          </cell>
        </row>
        <row r="25">
          <cell r="B25" t="str">
            <v>Ф6: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27">
          <cell r="B27" t="str">
            <v>Ф7: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28">
          <cell r="B28" t="str">
            <v>Ф7: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29">
          <cell r="B29" t="str">
            <v>Ф7: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0">
          <cell r="B30" t="str">
            <v>Ф7: IV степень - оптимальное управление установившимися режимами (в статике)</v>
          </cell>
        </row>
        <row r="31">
          <cell r="B31" t="str">
            <v>Ф7: V степень - оптимальное управление переходными процессами или процессом в целом (оптимизация в динамике)</v>
          </cell>
        </row>
        <row r="32">
          <cell r="B32" t="str">
            <v>Ф7: VI степень - оптимальное управление быстропротекающими переходными процессами в аварийных условиях</v>
          </cell>
        </row>
        <row r="33">
          <cell r="B33" t="str">
            <v>Ф7: VII степень - оптимальное управление с адаптацией (самообучением и изменением алгоритмов и параметров системы)</v>
          </cell>
        </row>
        <row r="35">
          <cell r="B35" t="str">
            <v>Ф8: Автоматизированный "ручной" режим</v>
          </cell>
        </row>
        <row r="36">
          <cell r="B36" t="str">
            <v>Ф8: Автоматизированный режим "советчика"</v>
          </cell>
        </row>
        <row r="37">
          <cell r="B37" t="str">
            <v>Ф8: Автоматизированный диалоговый режим</v>
          </cell>
        </row>
        <row r="38">
          <cell r="B38" t="str">
            <v>Ф8: Автоматический режим косвенного управления</v>
          </cell>
        </row>
        <row r="39">
          <cell r="B39" t="str">
            <v>Ф8: Автоматический режим прямого (непосредственного) цифрового (или аналого-цифрового) управления</v>
          </cell>
        </row>
        <row r="41">
          <cell r="B41" t="str">
            <v>до 20</v>
          </cell>
        </row>
        <row r="42">
          <cell r="B42" t="str">
            <v>св. 20 до 50</v>
          </cell>
        </row>
        <row r="43">
          <cell r="B43" t="str">
            <v>св. 50 до 100</v>
          </cell>
        </row>
        <row r="44">
          <cell r="B44" t="str">
            <v>св. 100 до 170</v>
          </cell>
        </row>
        <row r="45">
          <cell r="B45" t="str">
            <v>св. 170 до 250</v>
          </cell>
        </row>
        <row r="46">
          <cell r="B46" t="str">
            <v>св. 250 до 350</v>
          </cell>
        </row>
        <row r="47">
          <cell r="B47" t="str">
            <v>св. 350 до 470</v>
          </cell>
        </row>
        <row r="48">
          <cell r="B48" t="str">
            <v>св. 470 до 600</v>
          </cell>
        </row>
        <row r="49">
          <cell r="B49" t="str">
            <v>св. 600 до 800</v>
          </cell>
        </row>
        <row r="50">
          <cell r="B50" t="str">
            <v>св. 800 до 1000</v>
          </cell>
        </row>
        <row r="51">
          <cell r="B51" t="str">
            <v>св. 1000 до 1300</v>
          </cell>
        </row>
        <row r="52">
          <cell r="B52" t="str">
            <v>св. 1300 до 1600</v>
          </cell>
        </row>
        <row r="53">
          <cell r="B53" t="str">
            <v>св. 1600 до 2000</v>
          </cell>
        </row>
        <row r="54">
          <cell r="B54" t="str">
            <v>за каждые 500 свыше 2000</v>
          </cell>
        </row>
        <row r="55">
          <cell r="B55" t="str">
            <v xml:space="preserve">  </v>
          </cell>
        </row>
        <row r="57">
          <cell r="B57" t="str">
            <v>до 5</v>
          </cell>
        </row>
        <row r="58">
          <cell r="B58" t="str">
            <v>св. 5 до 10</v>
          </cell>
        </row>
        <row r="59">
          <cell r="B59" t="str">
            <v>св. 10 до 20</v>
          </cell>
        </row>
        <row r="60">
          <cell r="B60" t="str">
            <v>св. 20 до 40</v>
          </cell>
        </row>
        <row r="61">
          <cell r="B61" t="str">
            <v>св. 40 до 60</v>
          </cell>
        </row>
        <row r="62">
          <cell r="B62" t="str">
            <v>св. 60 до 90</v>
          </cell>
        </row>
        <row r="63">
          <cell r="B63" t="str">
            <v>св. 90 до 120</v>
          </cell>
        </row>
        <row r="64">
          <cell r="B64" t="str">
            <v>св. 120 до 160</v>
          </cell>
        </row>
        <row r="65">
          <cell r="B65" t="str">
            <v>св. 160 до 200</v>
          </cell>
        </row>
        <row r="66">
          <cell r="B66" t="str">
            <v>св. 200 до 250</v>
          </cell>
        </row>
        <row r="67">
          <cell r="B67" t="str">
            <v>св. 250 до 300</v>
          </cell>
        </row>
        <row r="68">
          <cell r="B68" t="str">
            <v>св. 300 до 350</v>
          </cell>
        </row>
        <row r="69">
          <cell r="B69" t="str">
            <v>св. 350 до 400</v>
          </cell>
        </row>
        <row r="70">
          <cell r="B70" t="str">
            <v xml:space="preserve">за каждые 70 свыше 400     </v>
          </cell>
        </row>
        <row r="71">
          <cell r="B71" t="str">
            <v xml:space="preserve">  </v>
          </cell>
        </row>
        <row r="72">
          <cell r="A72" t="str">
            <v xml:space="preserve">  </v>
          </cell>
        </row>
        <row r="73">
          <cell r="A73" t="str">
            <v>АС создается на действующем или реконструируемом объекте</v>
          </cell>
        </row>
        <row r="74">
          <cell r="A74" t="str">
            <v>АС создается с использованием зарубежных технических средств</v>
          </cell>
        </row>
        <row r="75">
          <cell r="A75" t="str">
            <v>В АС предусматриваются измерительные каналы, подлежащие метрологической аттестации</v>
          </cell>
        </row>
        <row r="76">
          <cell r="A76" t="str">
            <v>Разработка технической документации на АС выполняется в связи с ее реконструкцией</v>
          </cell>
        </row>
        <row r="79">
          <cell r="A79" t="str">
            <v>ПД</v>
          </cell>
        </row>
        <row r="80">
          <cell r="A80" t="str">
            <v>РД</v>
          </cell>
        </row>
        <row r="85">
          <cell r="B85" t="str">
            <v>Ф1: I степень - ТОУ имеет действующие аналоги в России и, возможно, за рубежом</v>
          </cell>
        </row>
        <row r="86">
          <cell r="B86" t="str">
            <v>Ф1: II степень - ТОУ имеет действующие аналоги только за рубежом</v>
          </cell>
        </row>
        <row r="87">
          <cell r="B87" t="str">
            <v>Ф1: III степень - ни с конструкторской, ни с технологической точек зрения ТОУ не является принципиально новым объектом, но действующих аналогов не имеет</v>
          </cell>
        </row>
        <row r="88">
          <cell r="B88" t="str">
            <v>Ф1: IV степень - с конструкторской и (или) технологической точек зрения ТОУ является принципиально новым объектом</v>
          </cell>
        </row>
        <row r="124">
          <cell r="B124" t="str">
            <v>АС создается с использованием зарубежных технических средств</v>
          </cell>
        </row>
        <row r="125">
          <cell r="B125" t="str">
            <v>Разработка технической документации на АС выполняется в связи с ее реконструкцией</v>
          </cell>
        </row>
        <row r="126">
          <cell r="B126" t="str">
            <v xml:space="preserve">  </v>
          </cell>
        </row>
        <row r="127">
          <cell r="B127" t="str">
            <v xml:space="preserve">  </v>
          </cell>
        </row>
      </sheetData>
      <sheetData sheetId="5" refreshError="1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II квартал 2010 года</v>
          </cell>
        </row>
        <row r="7">
          <cell r="A7" t="str">
            <v>II квартал 2011 года</v>
          </cell>
        </row>
        <row r="8">
          <cell r="A8" t="str">
            <v>II квартал 2012 года</v>
          </cell>
        </row>
        <row r="9">
          <cell r="A9" t="str">
            <v>II квартал 2013 года</v>
          </cell>
        </row>
        <row r="10">
          <cell r="A10" t="str">
            <v>III квартал 2010 года</v>
          </cell>
        </row>
        <row r="11">
          <cell r="A11" t="str">
            <v>III квартал 2011 года</v>
          </cell>
        </row>
      </sheetData>
      <sheetData sheetId="6" refreshError="1"/>
      <sheetData sheetId="7" refreshError="1"/>
      <sheetData sheetId="8"/>
      <sheetData sheetId="9"/>
      <sheetData sheetId="10">
        <row r="5">
          <cell r="A5" t="str">
            <v>Таблица 4, п.1.1</v>
          </cell>
        </row>
      </sheetData>
      <sheetData sheetId="11">
        <row r="2">
          <cell r="A2" t="str">
            <v>I квартал 2010 года</v>
          </cell>
        </row>
      </sheetData>
      <sheetData sheetId="12"/>
      <sheetData sheetId="13"/>
      <sheetData sheetId="14">
        <row r="5">
          <cell r="A5" t="str">
            <v>Таблица 4, п.1.1</v>
          </cell>
        </row>
      </sheetData>
      <sheetData sheetId="15"/>
      <sheetData sheetId="16" refreshError="1"/>
      <sheetData sheetId="17"/>
      <sheetData sheetId="18"/>
      <sheetData sheetId="19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Аннотация"/>
      <sheetName val="ЛРИ"/>
      <sheetName val="Аннотация _2"/>
      <sheetName val="ЛРИ_2"/>
    </sheetNames>
    <sheetDataSet>
      <sheetData sheetId="0">
        <row r="25">
          <cell r="D25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вод 2"/>
      <sheetName val="СметаСводная"/>
      <sheetName val="Ачинский НПЗ"/>
      <sheetName val="См3 СЦБ-зап"/>
      <sheetName val="топография"/>
      <sheetName val="Данные для расчёта сметы"/>
      <sheetName val="Зап-3- СЦБ"/>
      <sheetName val="См 1 наруж.водопровод"/>
      <sheetName val="Переменные и константы"/>
      <sheetName val="СметаСводная Рыб"/>
      <sheetName val="Смета"/>
      <sheetName val="ИГ1"/>
      <sheetName val="изыскания 2"/>
      <sheetName val="мсн"/>
      <sheetName val="информация"/>
      <sheetName val="Смета 1свод"/>
      <sheetName val="К"/>
      <sheetName val="исх.данные"/>
      <sheetName val="CENTR"/>
      <sheetName val="оператор"/>
      <sheetName val="Землеотвод"/>
      <sheetName val="Смета-Т"/>
      <sheetName val="КП к снег Рыбинская"/>
      <sheetName val="р.Волхов"/>
      <sheetName val="Калплан Кра"/>
      <sheetName val="1.3"/>
      <sheetName val="гидрология"/>
      <sheetName val="OCK1"/>
      <sheetName val="Цена"/>
      <sheetName val="Лист1"/>
      <sheetName val="Обновление"/>
      <sheetName val="Дог цена"/>
      <sheetName val="График"/>
      <sheetName val="КП Прим (3)"/>
      <sheetName val="ЛС_РЕС"/>
      <sheetName val="Записка СЦБ"/>
      <sheetName val="3труба (П)"/>
      <sheetName val="Справка"/>
      <sheetName val="Summary"/>
      <sheetName val="sapactivexlhiddensheet"/>
      <sheetName val="Параметры"/>
      <sheetName val="пятилетка"/>
      <sheetName val="мониторинг"/>
      <sheetName val=""/>
      <sheetName val="Геодезия-1.1"/>
    </sheetNames>
    <sheetDataSet>
      <sheetData sheetId="0" refreshError="1"/>
      <sheetData sheetId="1" refreshError="1"/>
      <sheetData sheetId="2" refreshError="1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Реестр"/>
      <sheetName val="Отчет"/>
    </sheetNames>
    <sheetDataSet>
      <sheetData sheetId="0" refreshError="1"/>
      <sheetData sheetId="1" refreshError="1">
        <row r="4">
          <cell r="X4" t="str">
            <v>Начало периода</v>
          </cell>
          <cell r="Y4" t="str">
            <v>Конец периода</v>
          </cell>
        </row>
        <row r="5">
          <cell r="X5">
            <v>39448</v>
          </cell>
          <cell r="Y5">
            <v>39478</v>
          </cell>
        </row>
        <row r="6">
          <cell r="X6">
            <v>39479</v>
          </cell>
          <cell r="Y6">
            <v>39507</v>
          </cell>
        </row>
        <row r="7">
          <cell r="X7">
            <v>39508</v>
          </cell>
          <cell r="Y7">
            <v>39538</v>
          </cell>
        </row>
        <row r="8">
          <cell r="X8">
            <v>39539</v>
          </cell>
          <cell r="Y8">
            <v>39568</v>
          </cell>
        </row>
        <row r="9">
          <cell r="X9">
            <v>39569</v>
          </cell>
          <cell r="Y9">
            <v>39599</v>
          </cell>
        </row>
        <row r="10">
          <cell r="X10">
            <v>39600</v>
          </cell>
          <cell r="Y10">
            <v>39629</v>
          </cell>
        </row>
        <row r="11">
          <cell r="X11">
            <v>39630</v>
          </cell>
          <cell r="Y11">
            <v>39660</v>
          </cell>
        </row>
        <row r="12">
          <cell r="X12">
            <v>39661</v>
          </cell>
          <cell r="Y12">
            <v>39691</v>
          </cell>
        </row>
        <row r="13">
          <cell r="X13">
            <v>39692</v>
          </cell>
          <cell r="Y13">
            <v>39721</v>
          </cell>
        </row>
        <row r="14">
          <cell r="X14">
            <v>39722</v>
          </cell>
          <cell r="Y14">
            <v>39752</v>
          </cell>
        </row>
        <row r="15">
          <cell r="X15">
            <v>39753</v>
          </cell>
          <cell r="Y15">
            <v>39782</v>
          </cell>
        </row>
        <row r="16">
          <cell r="X16">
            <v>39783</v>
          </cell>
          <cell r="Y16">
            <v>39813</v>
          </cell>
        </row>
      </sheetData>
      <sheetData sheetId="2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5"/>
      <sheetName val=".11.05.xls)Общее по СЭК"/>
      <sheetName val="Адресная 08"/>
      <sheetName val="Адресная 09"/>
      <sheetName val="Адресная 10 "/>
      <sheetName val="% 2010г."/>
      <sheetName val="Адресная 11 "/>
      <sheetName val="% 2011г. общ"/>
      <sheetName val="% 2011г. для ПЭО "/>
      <sheetName val="% 2011г. для ПС"/>
      <sheetName val="Адресная 12  "/>
      <sheetName val="Проценты 12 "/>
      <sheetName val="счета 12"/>
      <sheetName val="счета 11 "/>
      <sheetName val="счета 11  (2)"/>
      <sheetName val="счета 10"/>
      <sheetName val="аренда"/>
      <sheetName val="списки"/>
      <sheetName val="Для Попова"/>
      <sheetName val=".11.05.xls)Общая экономика по С"/>
      <sheetName val="Общее сальд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">
          <cell r="A2" t="str">
            <v>ЮГОСофт</v>
          </cell>
          <cell r="B2" t="str">
            <v>ЭСП</v>
          </cell>
        </row>
        <row r="3">
          <cell r="A3" t="str">
            <v>Спасские ворота</v>
          </cell>
          <cell r="B3" t="str">
            <v>АЭМ</v>
          </cell>
        </row>
        <row r="4">
          <cell r="A4" t="str">
            <v>Рыжов И.Г.</v>
          </cell>
          <cell r="B4" t="str">
            <v>СЭК-2</v>
          </cell>
        </row>
        <row r="5">
          <cell r="A5" t="str">
            <v>ПЭС</v>
          </cell>
        </row>
        <row r="6">
          <cell r="A6" t="str">
            <v>Электромонтаж</v>
          </cell>
        </row>
        <row r="7">
          <cell r="A7" t="str">
            <v>Ленэнерго</v>
          </cell>
        </row>
        <row r="8">
          <cell r="A8" t="str">
            <v>Старт-Телеком</v>
          </cell>
        </row>
        <row r="9">
          <cell r="A9" t="str">
            <v>Галилей</v>
          </cell>
        </row>
        <row r="10">
          <cell r="A10" t="str">
            <v>БЕНТА</v>
          </cell>
        </row>
        <row r="11">
          <cell r="A11" t="str">
            <v>СЭМ</v>
          </cell>
        </row>
        <row r="12">
          <cell r="A12" t="str">
            <v>Галилей</v>
          </cell>
        </row>
        <row r="13">
          <cell r="A13" t="str">
            <v>ЛиК</v>
          </cell>
        </row>
        <row r="14">
          <cell r="A14" t="str">
            <v>БЕНТА</v>
          </cell>
        </row>
        <row r="15">
          <cell r="A15" t="str">
            <v>ПТК</v>
          </cell>
        </row>
        <row r="16">
          <cell r="A16" t="str">
            <v>АЗЧМ</v>
          </cell>
        </row>
        <row r="17">
          <cell r="A17" t="str">
            <v>Старт-Телеком</v>
          </cell>
        </row>
        <row r="18">
          <cell r="A18" t="str">
            <v>Трест ГРИИ</v>
          </cell>
        </row>
        <row r="19">
          <cell r="A19" t="str">
            <v>ЭХО-ШТАМП</v>
          </cell>
        </row>
        <row r="20">
          <cell r="A20" t="str">
            <v>Теллур</v>
          </cell>
        </row>
        <row r="21">
          <cell r="A21" t="str">
            <v>ДиДжестер</v>
          </cell>
        </row>
        <row r="22">
          <cell r="A22" t="str">
            <v>Ленгипротранс</v>
          </cell>
        </row>
        <row r="23">
          <cell r="A23" t="str">
            <v>ЮЛМАРТ</v>
          </cell>
        </row>
        <row r="24">
          <cell r="A24" t="str">
            <v>апр</v>
          </cell>
        </row>
      </sheetData>
      <sheetData sheetId="18" refreshError="1"/>
      <sheetData sheetId="19" refreshError="1"/>
      <sheetData sheetId="20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 ТП"/>
      <sheetName val="АИИС КУЭ"/>
      <sheetName val="РЗА"/>
      <sheetName val="Показатели"/>
      <sheetName val="Индекс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топография"/>
      <sheetName val="СметаСводная Колпино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  <sheetName val="СметаСводная 1 оч"/>
    </sheetNames>
    <sheetDataSet>
      <sheetData sheetId="0" refreshError="1"/>
      <sheetData sheetId="1" refreshError="1"/>
      <sheetData sheetId="2" refreshError="1">
        <row r="6">
          <cell r="E6" t="str">
            <v>Рабочий проект по реконструкции объекта "Улица Красина"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Курс доллара"/>
      <sheetName val="Лист3"/>
      <sheetName val="ПО 1-7"/>
      <sheetName val="Данные для расчёта сметы"/>
      <sheetName val="топография"/>
      <sheetName val="СметаСводная"/>
      <sheetName val="Коэфф1."/>
      <sheetName val="Курс_доллара"/>
      <sheetName val="ставки"/>
      <sheetName val="свод 2"/>
      <sheetName val="Смета"/>
      <sheetName val="СметаСводная Колпино"/>
      <sheetName val="Лист7"/>
      <sheetName val="Смета-Т"/>
      <sheetName val="ps198"/>
      <sheetName val="Справка"/>
      <sheetName val="ОПС"/>
      <sheetName val="Дог цена"/>
      <sheetName val="Курс $"/>
      <sheetName val="Сводный СР"/>
      <sheetName val="ИМЯ"/>
      <sheetName val="Имя2"/>
      <sheetName val="консолидация"/>
      <sheetName val="к-ты"/>
      <sheetName val="СметаСводная Рыб"/>
      <sheetName val="хар_"/>
      <sheetName val="с1_"/>
      <sheetName val="счет-фактура"/>
      <sheetName val="Сводная смета"/>
      <sheetName val="выборка на22 июня"/>
      <sheetName val="Курс_доллара1"/>
      <sheetName val="Данные_для_расчёта_сметы"/>
      <sheetName val="Коэфф1_"/>
      <sheetName val="ПО_1-7"/>
      <sheetName val="свод_2"/>
      <sheetName val="СметаСводная_Колпино"/>
      <sheetName val="Дог_цена"/>
      <sheetName val="Курс_$"/>
      <sheetName val="Сводный_СР"/>
      <sheetName val="ид смр"/>
      <sheetName val="Новый справочник БДР"/>
      <sheetName val="Курсы"/>
      <sheetName val="Payments 2006"/>
      <sheetName val="выборка_на22_июня"/>
    </sheetNames>
    <sheetDataSet>
      <sheetData sheetId="0">
        <row r="2">
          <cell r="A2">
            <v>25</v>
          </cell>
        </row>
      </sheetData>
      <sheetData sheetId="1">
        <row r="2">
          <cell r="A2">
            <v>25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>
        <row r="2">
          <cell r="A2">
            <v>25</v>
          </cell>
        </row>
      </sheetData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Смета"/>
      <sheetName val="Зап-3- СЦБ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Коэф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DMTR_BP_03"/>
      <sheetName val="Таблица 2"/>
      <sheetName val="вариант"/>
      <sheetName val="ПДР"/>
      <sheetName val="Calc"/>
      <sheetName val="ID"/>
      <sheetName val="РП"/>
      <sheetName val="К.рын"/>
      <sheetName val="СС"/>
      <sheetName val="информация"/>
      <sheetName val="Таблица 3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эл.химз."/>
      <sheetName val="гидрология"/>
      <sheetName val="Амур ДОН"/>
      <sheetName val="топо"/>
      <sheetName val="ПИР"/>
      <sheetName val="Лист опроса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род_зап8 (2)"/>
      <sheetName val="540"/>
      <sheetName val="853 (корр) (2)"/>
      <sheetName val="Объемы работ по ПВ"/>
      <sheetName val="ПДР ООО &quot;Юкос ФБЦ&quot;"/>
      <sheetName val="начало"/>
      <sheetName val="2.2 "/>
      <sheetName val="Исх. данные"/>
      <sheetName val="sapactivexlhiddensheet"/>
      <sheetName val="5ОборРабМест(HP)"/>
      <sheetName val="СМЕТА проект"/>
      <sheetName val="КП с изм.2"/>
      <sheetName val="КП"/>
      <sheetName val="Lim"/>
      <sheetName val="Хар_"/>
      <sheetName val="С1_"/>
      <sheetName val="Ачинский НПЗ"/>
      <sheetName val="Бюджет"/>
      <sheetName val="СЦПР-90-38"/>
      <sheetName val="Свод стоимость"/>
      <sheetName val="Свод объем"/>
      <sheetName val="Приложение 2"/>
      <sheetName val="СметаСводная павильон"/>
      <sheetName val="СметаСводная 1 оч"/>
      <sheetName val="х"/>
      <sheetName val="1.1."/>
      <sheetName val="СметаСводная Рыб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24 2 эт"/>
      <sheetName val="Дополнительные параметры"/>
      <sheetName val="BACT"/>
      <sheetName val="Капитальные затраты"/>
      <sheetName val="Итог"/>
      <sheetName val="6.1 ТХ ПД нб 2013 (2)"/>
      <sheetName val="см.2"/>
      <sheetName val="и3"/>
      <sheetName val="ДДС (Форма №3)"/>
      <sheetName val="свод1"/>
      <sheetName val="3труба (П)"/>
      <sheetName val="Лист1 (3)"/>
      <sheetName val="ГАЗ_камаз"/>
      <sheetName val="Расчет ст-ти Заказчика"/>
      <sheetName val="ЭММ"/>
      <sheetName val="Раз-ца зат-т в ст. эл.энер."/>
      <sheetName val="Переменные и константы"/>
      <sheetName val="РВ-расчет"/>
      <sheetName val="РССО"/>
      <sheetName val="АСУ-линия-1"/>
      <sheetName val="ТЗ АСУ-1"/>
      <sheetName val="8"/>
      <sheetName val="ТЗ"/>
      <sheetName val="ИД СМР"/>
      <sheetName val="ИД ПНР"/>
      <sheetName val="ФЗП"/>
      <sheetName val="прочие "/>
      <sheetName val="_x0004__x0002__x0000_ਸ"/>
      <sheetName val="氼_x0000_"/>
      <sheetName val="_x0000__x0000__x0000_褠(Опубликоват&amp;ь..._x0000_T_x0000__xde68_ュ_x0001__x0000__x0001__x0000_"/>
      <sheetName val="год.отчетность 2008"/>
      <sheetName val="_x0000_Ť_x0000_Ũ_x0000__x0000__x0000__x0000_ࢰ_x0000_ࢰᏬި_x0000_㿭_x0000__x0018__x0000_ᐐ_x0001__x0000_ި_x0000__x0000__x0000__x0000_ࢰ詀ㅡ"/>
      <sheetName val="GalDBTblFld_MainTable_Schet"/>
      <sheetName val="6.7.3_ТН"/>
      <sheetName val="???褠(Опубликоват&amp;ь...?T?_xde68_ュ_x0001_?_x0001_?"/>
      <sheetName val="?Ť?Ũ????ࢰ?ࢰᏬި?㿭?_x0018_?ᐐ_x0001_?ި????ࢰ詀ㅡ"/>
      <sheetName val="ArabicNafitha Enhanced Arabic C"/>
      <sheetName val="褠(Опубликоват&amp;ь..._x0000_T_x0000__xde68_ュ_x0001__x0000__x0001__x0000_褈_x0001_"/>
      <sheetName val="Ж.Дом_гор.Олекм 2010"/>
      <sheetName val="褠(Опубликоват&amp;ь...?T?_xde68_ュ_x0001_?_x0001_?褈_x0001_"/>
      <sheetName val="2011 факт"/>
      <sheetName val="_x0000__x0000__x0000_褠(Опубликоват&amp;ь..._x0000_T_x0000_�ュ_x0001__x0000__x0001__x0000_"/>
      <sheetName val="???褠(Опубликоват&amp;ь...?T?�ュ_x0001_?_x0001_?"/>
      <sheetName val="褠(Опубликоват&amp;ь..._x0000_T_x0000_�ュ_x0001__x0000__x0001__x0000_褈_x0001_"/>
      <sheetName val="褠(Опубликоват&amp;ь...?T?�ュ_x0001_?_x0001_?褈_x0001_"/>
      <sheetName val="?"/>
      <sheetName val="४婢_xffff_堀삁豈_xffff__x0000__x0000_܀耀_x0000_쀀_x0000_䘀_x0000__x0000__x0000__x0000__x0000__x0000__x0000__x0000_삁豈_xffff_삅豈_xffff_"/>
      <sheetName val="ПЗС"/>
      <sheetName val="Лист визирования"/>
      <sheetName val="_x0000_"/>
      <sheetName val="氼?"/>
      <sheetName val="Подрядчики"/>
      <sheetName val="2002(v2)"/>
      <sheetName val="2002_v2_"/>
      <sheetName val="氼"/>
      <sheetName val="_x0004__x0002_?ਸ"/>
      <sheetName val="М_1"/>
      <sheetName val="_x0000__x0001__x0000__x0003__x0000_4_x0000_¼_x0000__x0001__x0000__x0000__x0000__x0000__x0000__x0000__x0000__x0000__x0000__x0000_"/>
      <sheetName val="перекачка НПЗ Т-5"/>
      <sheetName val="Приложение 4"/>
      <sheetName val="Приложение 5"/>
      <sheetName val="Приложение 6"/>
      <sheetName val="УЭРВ-100 МЭПК, клапан"/>
      <sheetName val="Приложение РЭН"/>
      <sheetName val="Лист2_x0000_"/>
      <sheetName val="Распределение"/>
      <sheetName val="Гр5(о)"/>
      <sheetName val="Прил_6_51-Упр_рас"/>
      <sheetName val="【Ǆ【ㄨヶ㞄　L【ㄨヶ_x0008__x0000__x0008__x0000_က_x0000__x0000_Ҍ_x0000_ރ_x0001__x0000__x0004__x0000__x0002__x0000__x0004__x0000_ "/>
      <sheetName val="6.12"/>
      <sheetName val="6.7"/>
      <sheetName val="6.5.1_ТНП"/>
      <sheetName val="6.22"/>
      <sheetName val="6.14_КР"/>
      <sheetName val="6.14"/>
      <sheetName val="6.3.1"/>
      <sheetName val="ПРОГНОЗ_1"/>
      <sheetName val="6_12"/>
      <sheetName val="6_7"/>
      <sheetName val="6_5_1_ТНП"/>
      <sheetName val="6_22"/>
      <sheetName val="6_14_КР"/>
      <sheetName val="6_14"/>
      <sheetName val="6_3_1"/>
      <sheetName val="8.14 КР (списание)ОПСТИКР"/>
      <sheetName val="7_1_6_56"/>
      <sheetName val="7_1_6_57"/>
      <sheetName val="_x0000_&amp;_x0000_'_x0000_(_x0000_)_x0000_*_x0000_+_x0000_,_x0000_-_x0000_._x0000_/_x0000_0_x0000_1_x0000_2_x0000_3_x0000_4_x0000_"/>
      <sheetName val="AS_____________________________"/>
      <sheetName val="?&amp;?'?(?)?*?+?,?-?.?/?0?1?2?3?4?"/>
      <sheetName val="Форма 2.5к-Украина"/>
      <sheetName val="Сп"/>
      <sheetName val="Коэф КВ"/>
      <sheetName val="КС2 ВСТО "/>
      <sheetName val="_x0000__x0003__x0000__x0004__x0000__x0000__x0000__x0000__x0000__xdcb0_͒_x0000__x0000__x0001__x0000__x0000__x0000__x0000__x0000__x0000_"/>
      <sheetName val="_x0000__x0003__x0000__x0004__x0000__x0000__x0000__x0000__x0000_�͒_x0000__x0000__x0001__x0000__x0000__x0000__x0000__x0000__x0000_"/>
      <sheetName val="?_x0003_?_x0004_?????_xdcb0_͒??_x0001_??????"/>
      <sheetName val="?_x0003_?_x0004_?????�͒??_x0001_??????"/>
      <sheetName val="४婢_xffff_堀삁豈_xffff_??܀耀?쀀?䘀????????삁豈_xffff_삅豈_xffff_"/>
      <sheetName val="grafyleden-duben"/>
      <sheetName val="Const"/>
      <sheetName val="Реестр Диаг НПС ВНП"/>
      <sheetName val="_x0004__x0002_"/>
      <sheetName val="氼_"/>
      <sheetName val="Восстановл_䶭_x0000__x0000_Ā"/>
      <sheetName val="Спец-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Лен-Зина"/>
      <sheetName val="сводная смета"/>
      <sheetName val="См1 Чеснович Лен-Зина"/>
      <sheetName val="См2 геология Лен-Зина"/>
      <sheetName val="См3 эколог изыск. Лен-Зина"/>
      <sheetName val="см4 переход Лен-Зина"/>
      <sheetName val="см5 дор.раб ЛенЗина"/>
      <sheetName val="См6 сети Лен-Зина"/>
      <sheetName val="См7 реглам ЛенЗина"/>
      <sheetName val="Смета 8 ООС Лен-Зина"/>
      <sheetName val="см9 конк докум ЛенЗина"/>
    </sheetNames>
    <sheetDataSet>
      <sheetData sheetId="0" refreshError="1">
        <row r="11">
          <cell r="B11" t="str">
            <v>Разработка проекта объекта "Строительство подземного пешеходного перехода на пересечении Ленинского пр. и ул. Зины Портновой"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12 Смета ПИР каб.линии св "/>
      <sheetName val="сводная лес угвэ"/>
      <sheetName val="сводная смета лес"/>
      <sheetName val="Смета1 Чеснович лес"/>
      <sheetName val="Смета2 п54 геология"/>
      <sheetName val="Смета 2ГЕО Лес камер"/>
      <sheetName val="См3 эколог изыск. лес"/>
      <sheetName val="Смета4 лес регламент"/>
      <sheetName val="смета5  лес Проектные"/>
      <sheetName val="Смета6 лес ООС"/>
      <sheetName val="См7ДОП контактн.сеть"/>
      <sheetName val="См8ДОП газопровод"/>
      <sheetName val="См10ДОП Кабели"/>
      <sheetName val="См11ДОП Теплосеть"/>
      <sheetName val="смета13  лес дороги"/>
      <sheetName val="Смета14 Чеснович лес"/>
      <sheetName val="См 15 Щиты"/>
      <sheetName val="См 16 Мониторинг"/>
      <sheetName val="реестр"/>
      <sheetName val="См9ДОП водопровод и канал-я"/>
    </sheetNames>
    <sheetDataSet>
      <sheetData sheetId="0" refreshError="1"/>
      <sheetData sheetId="1" refreshError="1">
        <row r="8">
          <cell r="D8" t="str">
            <v>Рабочий проект  капитального ремонта Лесного пр. от ул.Академика Лебедева до Институтского пер.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Таас-Юрях"/>
      <sheetName val="Етыпур-"/>
      <sheetName val="ЗапТарк"/>
      <sheetName val="Приобка"/>
      <sheetName val="ВЖК"/>
      <sheetName val="КП Мак"/>
      <sheetName val="OCK1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Настройки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  <sheetName val="ИД1"/>
      <sheetName val="ID"/>
      <sheetName val="СП"/>
      <sheetName val="A54НДС"/>
      <sheetName val="УП _2004"/>
      <sheetName val="ЭХЗ"/>
      <sheetName val="Должности"/>
      <sheetName val="Смета-Т"/>
      <sheetName val="АЧ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Смета"/>
      <sheetName val="Курс доллара"/>
      <sheetName val="СметаСводная"/>
    </sheetNames>
    <sheetDataSet>
      <sheetData sheetId="0" refreshError="1"/>
      <sheetData sheetId="1" refreshError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сводная"/>
      <sheetName val="Смета"/>
      <sheetName val="Курс доллара"/>
    </sheetNames>
    <sheetDataSet>
      <sheetData sheetId="0" refreshError="1"/>
      <sheetData sheetId="1" refreshError="1"/>
      <sheetData sheetId="2" refreshError="1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Данные для расчёта сметы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СметаСводная 1 оч"/>
      <sheetName val="sapactivexlhiddensheet"/>
      <sheetName val="свод"/>
      <sheetName val="См 1 наруж.водопровод"/>
      <sheetName val="свод 2"/>
      <sheetName val="Смета"/>
      <sheetName val="ИГ1"/>
      <sheetName val="Смета терзем"/>
      <sheetName val="топография"/>
      <sheetName val="СметаСводная"/>
      <sheetName val="Кал.план Жукова даты - не надо"/>
      <sheetName val="свод1"/>
      <sheetName val="КП Мак"/>
      <sheetName val="кп"/>
      <sheetName val="смета СИД"/>
      <sheetName val="свод (2)"/>
      <sheetName val="эл.химз."/>
      <sheetName val="КП НовоКов"/>
      <sheetName val="пятилетка"/>
      <sheetName val="мониторинг"/>
      <sheetName val="Землеотвод"/>
      <sheetName val="р.Волхов"/>
      <sheetName val="Параметры"/>
      <sheetName val="КП Прим (3)"/>
      <sheetName val="1"/>
      <sheetName val="Калплан Кра"/>
      <sheetName val="Дополнительные параметры"/>
      <sheetName val="гидрология"/>
      <sheetName val="см8"/>
    </sheetNames>
    <sheetDataSet>
      <sheetData sheetId="0" refreshError="1"/>
      <sheetData sheetId="1" refreshError="1"/>
      <sheetData sheetId="2" refreshError="1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"/>
      <sheetName val="СметаСводная РД"/>
      <sheetName val="смета1 переход РД"/>
      <sheetName val="См2 Сети РД"/>
      <sheetName val="См3 дороги РД)"/>
      <sheetName val="СметаСводная П"/>
      <sheetName val="смета1 переход"/>
      <sheetName val="См2 Сети"/>
      <sheetName val="См3 дороги"/>
      <sheetName val="Смета4 регламент"/>
      <sheetName val="смет5 ГО и ЧС"/>
      <sheetName val="смета6 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6">
          <cell r="E6" t="str">
            <v>Разработка проекта по объекту 
"Реконструкция площади Мужества".
2 очередь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развязка 1"/>
      <sheetName val="1"/>
      <sheetName val="2оч"/>
      <sheetName val="См эколог изыск. (2)"/>
      <sheetName val="См эколог изыск."/>
      <sheetName val="3"/>
      <sheetName val="дороги (2)"/>
      <sheetName val="оз"/>
      <sheetName val="сети"/>
      <sheetName val="планир"/>
      <sheetName val="ТСР"/>
      <sheetName val="Смета 8 ООС"/>
      <sheetName val="имущ-прав"/>
      <sheetName val="Смета9регламент с 0,293"/>
      <sheetName val="см12 конк докум се"/>
    </sheetNames>
    <sheetDataSet>
      <sheetData sheetId="0" refreshError="1">
        <row r="8">
          <cell r="E8" t="str">
            <v>«Реконструкция автодороги М-10 “Россия” (Московское шоссе) на участке от кольцевой автомобильной дороги до пос.Ям-Ижора в административных границах Санкт-Петербурга».
 Проект (корректировка)</v>
          </cell>
        </row>
        <row r="9">
          <cell r="E9" t="str">
            <v>2-я очередь строительства - участок от транспортной развязки №1 с ул.Северной до транспортной развязки №2 с Южной улицей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 к ГК"/>
      <sheetName val="сводная к ГК (П+Р)"/>
      <sheetName val="2. См1 топог (2)"/>
      <sheetName val="2. См2 инв"/>
      <sheetName val="2. См3геол"/>
      <sheetName val="2. См4 экол"/>
      <sheetName val="2. См5 ИГИ"/>
      <sheetName val="Смета6 эконом"/>
      <sheetName val="2. см7_оценка"/>
      <sheetName val="2. См8  дороги "/>
      <sheetName val="См 9 ОЗ"/>
      <sheetName val="2. См10_светоф (2)"/>
      <sheetName val="2. См11_НВК (2)"/>
      <sheetName val="2. См12_СС (2)"/>
      <sheetName val="2. См13_НО"/>
      <sheetName val="3. См14 трубы (3)"/>
      <sheetName val="2. См15 ТР"/>
      <sheetName val="2. См16 ГОЧС"/>
      <sheetName val="3. См17 топо"/>
      <sheetName val="3. См18 геол"/>
      <sheetName val="3. См19 эколог"/>
      <sheetName val="3. См20 гидрология"/>
      <sheetName val="Смета21 эконом (2)"/>
      <sheetName val="3. См 22 инв"/>
      <sheetName val="3. См23 оценка"/>
      <sheetName val="3. См24 дороги"/>
      <sheetName val="3. См25 мосты (2)"/>
      <sheetName val="3. См26 трубы"/>
      <sheetName val="См 27 ОЗ (2)"/>
      <sheetName val="3. См28 светоф (2)"/>
      <sheetName val="3. См29 НВК"/>
      <sheetName val="3. См30 СС"/>
      <sheetName val="3. См31 ГАЗ (2)"/>
      <sheetName val="3. См32 ВЛ"/>
      <sheetName val="3. См33 НО "/>
      <sheetName val="3. См34 ТР"/>
      <sheetName val="3. См35 ГОЧС"/>
      <sheetName val="3. См36 КГИОП"/>
      <sheetName val="4. См37 ВЕЛОДОРОЖКА "/>
      <sheetName val="сводная РД"/>
      <sheetName val="См1РАД"/>
      <sheetName val="См2рОЗ"/>
      <sheetName val="См3р_св"/>
      <sheetName val="См4Р_НВК"/>
      <sheetName val="См5Р_СС"/>
      <sheetName val="См6Р_НО"/>
      <sheetName val=" См7Риссо"/>
      <sheetName val="См8Рдр"/>
      <sheetName val="См9Рмост"/>
      <sheetName val="См10Р_тр"/>
      <sheetName val="См11Роз"/>
      <sheetName val="См12Рсв"/>
      <sheetName val="См13Р НВК"/>
      <sheetName val="См14Р СС"/>
      <sheetName val="См15Ргаз"/>
      <sheetName val="См16Р ВЛ"/>
      <sheetName val="См17Р НО"/>
      <sheetName val="См18Р КГИОП"/>
      <sheetName val="29Рвелодорожка"/>
    </sheetNames>
    <sheetDataSet>
      <sheetData sheetId="0" refreshError="1"/>
      <sheetData sheetId="1" refreshError="1"/>
      <sheetData sheetId="2" refreshError="1"/>
      <sheetData sheetId="3" refreshError="1">
        <row r="6">
          <cell r="F6" t="str">
            <v>Проектная документация: Пусковой комплекс 1-ой очереди строительства продолжения Витебского проспекта.
2-й этап - устройство транспортной развязки в одном уровне на примыкании к Петербургскому шоссе.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 глава"/>
    </sheetNames>
    <sheetDataSet>
      <sheetData sheetId="0" refreshError="1">
        <row r="11">
          <cell r="C11" t="str">
            <v xml:space="preserve">  Первоначальная расчистка от снега</v>
          </cell>
        </row>
        <row r="12">
          <cell r="C12" t="str">
            <v xml:space="preserve">  (км768-км977)</v>
          </cell>
        </row>
        <row r="13">
          <cell r="B13" t="str">
            <v>113367</v>
          </cell>
          <cell r="C13" t="str">
            <v>Первоначальная расчистка от снега</v>
          </cell>
          <cell r="D13">
            <v>11.686999999999999</v>
          </cell>
          <cell r="E13">
            <v>0</v>
          </cell>
          <cell r="F13">
            <v>0</v>
          </cell>
          <cell r="G13">
            <v>0</v>
          </cell>
        </row>
        <row r="14">
          <cell r="C14" t="str">
            <v xml:space="preserve">  6020.5.13.611 (КС Несвижская)</v>
          </cell>
        </row>
        <row r="15">
          <cell r="B15">
            <v>52671</v>
          </cell>
          <cell r="C15" t="str">
            <v>Первоначальная расчистка от снега</v>
          </cell>
          <cell r="D15">
            <v>0.12</v>
          </cell>
          <cell r="E15">
            <v>0</v>
          </cell>
          <cell r="F15">
            <v>0</v>
          </cell>
          <cell r="G15">
            <v>0</v>
          </cell>
        </row>
        <row r="16">
          <cell r="C16" t="str">
            <v xml:space="preserve">  6020.5.13.111 (УРС-25)</v>
          </cell>
        </row>
        <row r="17">
          <cell r="B17">
            <v>52534</v>
          </cell>
          <cell r="C17" t="str">
            <v>Первоначальная расчистка от снега</v>
          </cell>
          <cell r="D17">
            <v>0.02</v>
          </cell>
          <cell r="E17">
            <v>0</v>
          </cell>
          <cell r="F17">
            <v>0</v>
          </cell>
          <cell r="G17">
            <v>0</v>
          </cell>
        </row>
        <row r="18">
          <cell r="C18" t="str">
            <v xml:space="preserve">  6020.5.13.323 (а/д на км 787.6)</v>
          </cell>
        </row>
        <row r="19">
          <cell r="B19" t="str">
            <v>113268</v>
          </cell>
          <cell r="C19" t="str">
            <v>Первоначальная расчистка от снега</v>
          </cell>
          <cell r="D19">
            <v>0.01</v>
          </cell>
          <cell r="E19">
            <v>0</v>
          </cell>
          <cell r="F19">
            <v>0</v>
          </cell>
          <cell r="G19">
            <v>0</v>
          </cell>
        </row>
        <row r="20">
          <cell r="C20" t="str">
            <v xml:space="preserve">  6020.5.13.324 (а/д на км 844.7)</v>
          </cell>
        </row>
        <row r="21">
          <cell r="B21" t="str">
            <v>113292</v>
          </cell>
          <cell r="C21" t="str">
            <v>Первоначальная расчистка от снега</v>
          </cell>
          <cell r="D21">
            <v>1.9E-2</v>
          </cell>
          <cell r="E21">
            <v>0</v>
          </cell>
          <cell r="F21">
            <v>0</v>
          </cell>
          <cell r="G21">
            <v>0</v>
          </cell>
        </row>
        <row r="22">
          <cell r="C22" t="str">
            <v xml:space="preserve">  6020.5.13.328 (а/д на км 867.5)</v>
          </cell>
        </row>
        <row r="23">
          <cell r="B23" t="str">
            <v>113297</v>
          </cell>
          <cell r="C23" t="str">
            <v>Первоначальная расчистка от снега</v>
          </cell>
          <cell r="D23">
            <v>5.0000000000000001E-3</v>
          </cell>
          <cell r="E23">
            <v>0</v>
          </cell>
          <cell r="F23">
            <v>0</v>
          </cell>
          <cell r="G23">
            <v>0</v>
          </cell>
        </row>
        <row r="24">
          <cell r="C24" t="str">
            <v xml:space="preserve">  6020.5.13.329(а/д на км 869.1)</v>
          </cell>
        </row>
        <row r="25">
          <cell r="B25" t="str">
            <v>113302</v>
          </cell>
          <cell r="C25" t="str">
            <v>Первоначальная расчистка от снега</v>
          </cell>
          <cell r="D25">
            <v>2.3E-2</v>
          </cell>
          <cell r="E25">
            <v>0</v>
          </cell>
          <cell r="F25">
            <v>0</v>
          </cell>
          <cell r="G25">
            <v>0</v>
          </cell>
        </row>
        <row r="26">
          <cell r="C26" t="str">
            <v xml:space="preserve">  6020.5.13.324 (а/д на км870.2)</v>
          </cell>
        </row>
        <row r="27">
          <cell r="B27" t="str">
            <v>113273</v>
          </cell>
          <cell r="C27" t="str">
            <v>Первоначальная расчистка от снега</v>
          </cell>
          <cell r="D27">
            <v>7.0000000000000001E-3</v>
          </cell>
          <cell r="E27">
            <v>0</v>
          </cell>
          <cell r="F27">
            <v>0</v>
          </cell>
          <cell r="G27">
            <v>0</v>
          </cell>
        </row>
        <row r="28">
          <cell r="C28" t="str">
            <v xml:space="preserve">  6020.5.13.324 (а/д на км 871.2)</v>
          </cell>
        </row>
        <row r="29">
          <cell r="B29" t="str">
            <v>113264</v>
          </cell>
          <cell r="C29" t="str">
            <v>Первоначальная расчистка от снега</v>
          </cell>
          <cell r="D29">
            <v>1.0999999999999999E-2</v>
          </cell>
          <cell r="E29">
            <v>0</v>
          </cell>
          <cell r="F29">
            <v>0</v>
          </cell>
          <cell r="G29">
            <v>0</v>
          </cell>
        </row>
        <row r="30">
          <cell r="C30" t="str">
            <v xml:space="preserve">  6020.5.13.329(а/д на км899.3)</v>
          </cell>
        </row>
        <row r="31">
          <cell r="B31" t="str">
            <v>113308</v>
          </cell>
          <cell r="C31" t="str">
            <v>Первоначальная расчистка от снега</v>
          </cell>
          <cell r="D31">
            <v>1.9E-2</v>
          </cell>
          <cell r="E31">
            <v>0</v>
          </cell>
          <cell r="F31">
            <v>0</v>
          </cell>
          <cell r="G31">
            <v>0</v>
          </cell>
        </row>
        <row r="32">
          <cell r="C32" t="str">
            <v xml:space="preserve">  6020.5.13.325 (а/д на км 975.5)</v>
          </cell>
          <cell r="G32">
            <v>0</v>
          </cell>
        </row>
        <row r="33">
          <cell r="B33" t="str">
            <v>113277</v>
          </cell>
          <cell r="C33" t="str">
            <v>Первоначальная расчистка от снега</v>
          </cell>
          <cell r="D33">
            <v>1.2E-2</v>
          </cell>
          <cell r="E33">
            <v>0</v>
          </cell>
          <cell r="F33">
            <v>0</v>
          </cell>
          <cell r="G33">
            <v>0</v>
          </cell>
        </row>
        <row r="35">
          <cell r="C35" t="str">
            <v>ИТОГО в ценах 1991 года:</v>
          </cell>
          <cell r="D35">
            <v>11.920999999999998</v>
          </cell>
          <cell r="E35">
            <v>0</v>
          </cell>
          <cell r="F35">
            <v>0</v>
          </cell>
          <cell r="G35">
            <v>0</v>
          </cell>
        </row>
        <row r="37">
          <cell r="C37" t="str">
            <v xml:space="preserve">  Дефектоскопия</v>
          </cell>
        </row>
        <row r="38">
          <cell r="C38" t="str">
            <v xml:space="preserve">  6020.5.13.277</v>
          </cell>
        </row>
        <row r="39">
          <cell r="B39" t="str">
            <v>63108</v>
          </cell>
          <cell r="C39" t="str">
            <v>Проведение внутритрубной</v>
          </cell>
        </row>
        <row r="40">
          <cell r="C40" t="str">
            <v>дефектоскопии и контроль качества</v>
          </cell>
        </row>
        <row r="41">
          <cell r="C41" t="str">
            <v>изоляции газ-да Ду1400(км768-км868)</v>
          </cell>
          <cell r="D41">
            <v>0</v>
          </cell>
          <cell r="E41">
            <v>0</v>
          </cell>
          <cell r="F41">
            <v>0</v>
          </cell>
          <cell r="G41">
            <v>331.87599999999998</v>
          </cell>
        </row>
        <row r="42">
          <cell r="B42" t="str">
            <v>63105</v>
          </cell>
          <cell r="C42" t="str">
            <v>Проведение внутритрубной</v>
          </cell>
        </row>
        <row r="43">
          <cell r="C43" t="str">
            <v>дефектоскопии и контроль качества</v>
          </cell>
        </row>
        <row r="44">
          <cell r="C44" t="str">
            <v>изоляции газ-да Ду1400(км868-км918)</v>
          </cell>
          <cell r="D44">
            <v>0</v>
          </cell>
          <cell r="E44">
            <v>0</v>
          </cell>
          <cell r="F44">
            <v>0</v>
          </cell>
          <cell r="G44">
            <v>149.446</v>
          </cell>
        </row>
        <row r="45">
          <cell r="B45" t="str">
            <v>63106</v>
          </cell>
          <cell r="C45" t="str">
            <v>Проведение внутритрубной</v>
          </cell>
        </row>
        <row r="46">
          <cell r="C46" t="str">
            <v>дефектоскопии и контроль качества</v>
          </cell>
        </row>
        <row r="47">
          <cell r="C47" t="str">
            <v>изоляции газ-да (км918-км950.4)</v>
          </cell>
          <cell r="D47">
            <v>0</v>
          </cell>
          <cell r="E47">
            <v>0</v>
          </cell>
          <cell r="F47">
            <v>0</v>
          </cell>
          <cell r="G47">
            <v>99.623999999999995</v>
          </cell>
        </row>
        <row r="48">
          <cell r="B48" t="str">
            <v>63107</v>
          </cell>
          <cell r="C48" t="str">
            <v>Проведение внутритрубной</v>
          </cell>
        </row>
        <row r="49">
          <cell r="C49" t="str">
            <v>дефектоскопии и контроль качества</v>
          </cell>
        </row>
        <row r="50">
          <cell r="C50" t="str">
            <v>изол. газ-да Ду1400(км950.4-км977)</v>
          </cell>
          <cell r="D50">
            <v>0</v>
          </cell>
          <cell r="E50">
            <v>0</v>
          </cell>
          <cell r="F50">
            <v>0</v>
          </cell>
          <cell r="G50">
            <v>84.176000000000002</v>
          </cell>
        </row>
      </sheetData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"/>
      <sheetName val="Данные для расчёта сметы"/>
      <sheetName val="ИД"/>
      <sheetName val="сводная"/>
      <sheetName val="топография"/>
      <sheetName val="СметаСводная 1 оч"/>
      <sheetName val="СС"/>
      <sheetName val="КП "/>
      <sheetName val="свод 2"/>
      <sheetName val="Смета"/>
      <sheetName val="ИГ1"/>
      <sheetName val="эл.химз.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Лист1"/>
      <sheetName val="р.Волхов"/>
      <sheetName val="кп"/>
      <sheetName val="КП Мак"/>
      <sheetName val="Кал.план Жукова даты - не надо"/>
      <sheetName val="3труба (П)"/>
      <sheetName val="Дополнительные параметры"/>
      <sheetName val="КП Прим (3)"/>
      <sheetName val="смета СИД"/>
      <sheetName val="гидрология"/>
      <sheetName val="СП"/>
      <sheetName val="СметаСводная"/>
      <sheetName val="СметаСводная Рыб"/>
      <sheetName val="свод общ"/>
      <sheetName val="Хаттон 90.90 Femco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сводная (список)"/>
      <sheetName val="Смета сводная 1очередь"/>
      <sheetName val="Смета сводная 2-яочередь"/>
      <sheetName val="Смета сводная 3я очередь"/>
      <sheetName val="Смета1 доптопо "/>
      <sheetName val="Смета2 геология допобл"/>
      <sheetName val="См3 ДОП дор работы"/>
      <sheetName val="См4.1 ДОП ОВОС"/>
      <sheetName val="См4.2 ДОП ОВОС"/>
      <sheetName val="См4.3 ДОП ОВОС"/>
      <sheetName val="См1ОИ Смета ПИР дор работы ОИ"/>
      <sheetName val="См2 ОИ ИС все ОИ"/>
      <sheetName val="См3 ОИ сети развязки ОИ"/>
      <sheetName val="См1 топо уч1"/>
      <sheetName val="См2 топо уч2"/>
      <sheetName val="См3 топо уч3-д"/>
      <sheetName val="См4 топо разв 1"/>
      <sheetName val="См5 топо разв 2"/>
      <sheetName val="См6 Топо разв3"/>
      <sheetName val="См7 топо разв4"/>
      <sheetName val="См8 .1топо мосты, трубы"/>
      <sheetName val="См8 .2топо мосты, трубы "/>
      <sheetName val="См8 .3топо мосты, трубы"/>
      <sheetName val="См9.1 топо ПВО"/>
      <sheetName val="См9.2 топо ПВО"/>
      <sheetName val="См9.3 топо ПВО"/>
      <sheetName val="См10.1 инвент"/>
      <sheetName val="См10.2 инвент "/>
      <sheetName val="См10.3инвент  "/>
      <sheetName val="См11.1 геология 1 "/>
      <sheetName val="См11.2 геология 2"/>
      <sheetName val="См12 геология 3"/>
      <sheetName val="См13.1 Смета ПИР дор работы"/>
      <sheetName val="См13.2 Смета ПИР дор работы"/>
      <sheetName val="См13.3 Смета ПИР дор работы"/>
      <sheetName val="См 14.1 ИС"/>
      <sheetName val="См 14.2 ИС"/>
      <sheetName val="См 14.3 ИС"/>
      <sheetName val="См15.1сети развязки"/>
      <sheetName val="См15.2сети развязки "/>
      <sheetName val="См15.3сети развязки "/>
      <sheetName val="См16 сети по дороге"/>
      <sheetName val="Смета17 эколог.эксп"/>
      <sheetName val="см18 Оценка"/>
      <sheetName val="См19.1 эколог изыск разв по20га"/>
      <sheetName val="См19.2 эколог изыск разв по20"/>
      <sheetName val="См19.3эколог изыск разв по20"/>
      <sheetName val="См20.1 экизыск дорога -1очер"/>
      <sheetName val="См20.2 эк изыскдорога -2оч"/>
      <sheetName val="См21 эколог изыск5км"/>
      <sheetName val="Смета 22.ИГИ"/>
      <sheetName val="См23 транс потоки обл.дорога"/>
      <sheetName val="смета17 конк докум"/>
      <sheetName val="См4Смета ПИР искл. работ ненадо"/>
    </sheetNames>
    <sheetDataSet>
      <sheetData sheetId="0" refreshError="1">
        <row r="6">
          <cell r="E6" t="str">
            <v>Строительство автомобильной дороги 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Штамп"/>
      <sheetName val="Исходные данные"/>
      <sheetName val="Объемы работ"/>
      <sheetName val="Вед объемов"/>
    </sheetNames>
    <sheetDataSet>
      <sheetData sheetId="0">
        <row r="4">
          <cell r="E4" t="str">
            <v>Наименование вида работ</v>
          </cell>
        </row>
      </sheetData>
      <sheetData sheetId="1">
        <row r="2">
          <cell r="A2" t="str">
            <v>Разраб.</v>
          </cell>
        </row>
      </sheetData>
      <sheetData sheetId="2">
        <row r="2">
          <cell r="C2" t="str">
            <v>Тип, марка, обозначение документа, опросного листа</v>
          </cell>
        </row>
        <row r="3">
          <cell r="C3" t="str">
            <v>SP19</v>
          </cell>
        </row>
        <row r="4">
          <cell r="C4" t="str">
            <v>Информационная табличка 150х300</v>
          </cell>
        </row>
        <row r="5">
          <cell r="C5" t="str">
            <v>У101</v>
          </cell>
        </row>
        <row r="6">
          <cell r="C6" t="str">
            <v>Х101</v>
          </cell>
        </row>
        <row r="7">
          <cell r="C7" t="str">
            <v>СД11-1</v>
          </cell>
        </row>
        <row r="8">
          <cell r="C8" t="str">
            <v>Опора ОА20-1Ду</v>
          </cell>
        </row>
        <row r="9">
          <cell r="C9" t="str">
            <v>SDI37</v>
          </cell>
        </row>
        <row r="10">
          <cell r="C10" t="str">
            <v>SDI90.150</v>
          </cell>
        </row>
        <row r="11">
          <cell r="C11" t="str">
            <v>SLW25.2</v>
          </cell>
        </row>
        <row r="12">
          <cell r="C12" t="str">
            <v>SO115.5085</v>
          </cell>
        </row>
        <row r="13">
          <cell r="C13" t="str">
            <v>SO255</v>
          </cell>
        </row>
        <row r="14">
          <cell r="C14" t="str">
            <v>SP16</v>
          </cell>
        </row>
        <row r="15">
          <cell r="C15" t="str">
            <v>SH151</v>
          </cell>
        </row>
        <row r="16">
          <cell r="C16" t="str">
            <v>SH155</v>
          </cell>
        </row>
        <row r="17">
          <cell r="C17" t="str">
            <v>SOT24</v>
          </cell>
        </row>
        <row r="18">
          <cell r="C18" t="str">
            <v>В10</v>
          </cell>
        </row>
        <row r="19">
          <cell r="C19" t="str">
            <v>SAL1.272</v>
          </cell>
        </row>
        <row r="20">
          <cell r="C20" t="str">
            <v>Гайка М10</v>
          </cell>
        </row>
        <row r="21">
          <cell r="C21" t="str">
            <v>Шайба 10</v>
          </cell>
        </row>
        <row r="22">
          <cell r="C22" t="str">
            <v>Болт М10х25</v>
          </cell>
        </row>
        <row r="23">
          <cell r="C23" t="str">
            <v>SL4.21</v>
          </cell>
        </row>
        <row r="24">
          <cell r="C24" t="str">
            <v>SP15</v>
          </cell>
        </row>
        <row r="25">
          <cell r="C25" t="str">
            <v>SO70.12</v>
          </cell>
        </row>
        <row r="26">
          <cell r="C26" t="str">
            <v>Заземление 10 кВ  (дер)</v>
          </cell>
        </row>
        <row r="27">
          <cell r="C27" t="str">
            <v>Сталь d10 (цинк)</v>
          </cell>
        </row>
        <row r="28">
          <cell r="C28" t="str">
            <v>Сталь d16 (цинк)</v>
          </cell>
        </row>
        <row r="29">
          <cell r="C29" t="str">
            <v>SH600.1</v>
          </cell>
        </row>
        <row r="30">
          <cell r="C30" t="str">
            <v>SAL2.27</v>
          </cell>
        </row>
        <row r="31">
          <cell r="C31" t="str">
            <v>SGA1012.10</v>
          </cell>
        </row>
        <row r="32">
          <cell r="C32" t="str">
            <v>SO70.11</v>
          </cell>
        </row>
        <row r="33">
          <cell r="C33" t="str">
            <v>Опора П20-1Д</v>
          </cell>
        </row>
        <row r="34">
          <cell r="C34" t="str">
            <v>С12-1</v>
          </cell>
        </row>
        <row r="35">
          <cell r="C35" t="str">
            <v>Опора ПА10-1Д</v>
          </cell>
        </row>
        <row r="36">
          <cell r="C36" t="str">
            <v>Болт М24х220</v>
          </cell>
        </row>
        <row r="37">
          <cell r="C37" t="str">
            <v>Г101</v>
          </cell>
        </row>
        <row r="38">
          <cell r="C38" t="str">
            <v>Г102</v>
          </cell>
        </row>
        <row r="39">
          <cell r="C39" t="str">
            <v>Гайка М24</v>
          </cell>
        </row>
        <row r="40">
          <cell r="C40" t="str">
            <v>К6</v>
          </cell>
        </row>
        <row r="41">
          <cell r="C41" t="str">
            <v>ТМ102</v>
          </cell>
        </row>
        <row r="42">
          <cell r="C42" t="str">
            <v>ТМ106</v>
          </cell>
        </row>
        <row r="43">
          <cell r="C43" t="str">
            <v>ШФ-20УО</v>
          </cell>
        </row>
        <row r="44">
          <cell r="C44" t="str">
            <v>Опора К20-1Ду</v>
          </cell>
        </row>
        <row r="45">
          <cell r="C45" t="str">
            <v>С11-2</v>
          </cell>
        </row>
        <row r="46">
          <cell r="C46" t="str">
            <v>SH188</v>
          </cell>
        </row>
        <row r="47">
          <cell r="C47" t="str">
            <v>Кронштейн РА-1д</v>
          </cell>
        </row>
        <row r="48">
          <cell r="C48" t="str">
            <v>Кронштейн РА-2д</v>
          </cell>
        </row>
        <row r="49">
          <cell r="C49" t="str">
            <v>РА5</v>
          </cell>
        </row>
        <row r="50">
          <cell r="C50" t="str">
            <v>Х7Д</v>
          </cell>
        </row>
        <row r="51">
          <cell r="C51" t="str">
            <v>Х8Д</v>
          </cell>
        </row>
        <row r="52">
          <cell r="C52" t="str">
            <v>РЛНДз-1-10/400</v>
          </cell>
        </row>
        <row r="53">
          <cell r="C53" t="str">
            <v>А2А-50</v>
          </cell>
        </row>
        <row r="54">
          <cell r="C54" t="str">
            <v>КП22</v>
          </cell>
        </row>
        <row r="55">
          <cell r="C55" t="str">
            <v>SEW20.3</v>
          </cell>
        </row>
        <row r="56">
          <cell r="C56" t="str">
            <v>РА3</v>
          </cell>
        </row>
        <row r="57">
          <cell r="C57" t="str">
            <v>СИП-3 1x50</v>
          </cell>
        </row>
      </sheetData>
      <sheetData sheetId="3" refreshError="1"/>
      <sheetData sheetId="4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ета №1 ТОПОГРАФИЯ"/>
      <sheetName val="Смета №2 ГЕОЛОГИЯ"/>
      <sheetName val="Смета №3 ТСОДД"/>
      <sheetName val="Смета №4 ДОРОГА"/>
    </sheetNames>
    <sheetDataSet>
      <sheetData sheetId="0" refreshError="1">
        <row r="7">
          <cell r="D7" t="str">
            <v>Проектирование транспортной развязки в двух уровнях на пересечении Петербургского шоссе и поздъезной автодорогой к комплексу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 объектов"/>
    </sheetNames>
    <sheetDataSet>
      <sheetData sheetId="0" refreshError="1">
        <row r="6">
          <cell r="B6">
            <v>10</v>
          </cell>
          <cell r="C6" t="str">
            <v>ПР</v>
          </cell>
        </row>
        <row r="7">
          <cell r="B7">
            <v>20</v>
          </cell>
          <cell r="C7" t="str">
            <v>РД</v>
          </cell>
        </row>
        <row r="8">
          <cell r="B8">
            <v>30</v>
          </cell>
          <cell r="C8" t="str">
            <v>РП</v>
          </cell>
        </row>
        <row r="9">
          <cell r="B9">
            <v>40</v>
          </cell>
          <cell r="C9" t="str">
            <v>ШАГОЛ</v>
          </cell>
        </row>
        <row r="10">
          <cell r="B10">
            <v>50</v>
          </cell>
          <cell r="C10" t="str">
            <v>Куйбышевская</v>
          </cell>
        </row>
        <row r="11">
          <cell r="B11">
            <v>60</v>
          </cell>
          <cell r="C11" t="str">
            <v>Северная</v>
          </cell>
        </row>
        <row r="12">
          <cell r="B12">
            <v>70</v>
          </cell>
          <cell r="C12" t="str">
            <v>Новометаллургическая</v>
          </cell>
        </row>
        <row r="13">
          <cell r="B13">
            <v>80</v>
          </cell>
          <cell r="C13" t="str">
            <v>Районная</v>
          </cell>
        </row>
        <row r="14">
          <cell r="B14">
            <v>90</v>
          </cell>
          <cell r="C14" t="str">
            <v>Борская</v>
          </cell>
        </row>
        <row r="15">
          <cell r="B15">
            <v>100</v>
          </cell>
          <cell r="C15" t="str">
            <v>Восточная</v>
          </cell>
        </row>
        <row r="16">
          <cell r="B16">
            <v>110</v>
          </cell>
          <cell r="C16" t="str">
            <v>НКАЗ</v>
          </cell>
        </row>
        <row r="17">
          <cell r="B17">
            <v>120</v>
          </cell>
          <cell r="C17" t="str">
            <v>Еланская</v>
          </cell>
        </row>
        <row r="18">
          <cell r="B18">
            <v>130</v>
          </cell>
          <cell r="C18" t="str">
            <v>Древлянка</v>
          </cell>
        </row>
        <row r="19">
          <cell r="B19">
            <v>140</v>
          </cell>
          <cell r="C19" t="str">
            <v>Кузбасская</v>
          </cell>
        </row>
        <row r="20">
          <cell r="B20">
            <v>150</v>
          </cell>
        </row>
        <row r="21">
          <cell r="B21">
            <v>160</v>
          </cell>
        </row>
        <row r="22">
          <cell r="B22">
            <v>170</v>
          </cell>
        </row>
        <row r="23">
          <cell r="B23">
            <v>180</v>
          </cell>
        </row>
        <row r="24">
          <cell r="B24">
            <v>190</v>
          </cell>
        </row>
        <row r="25">
          <cell r="B25">
            <v>200</v>
          </cell>
        </row>
        <row r="26">
          <cell r="B26">
            <v>210</v>
          </cell>
        </row>
        <row r="27">
          <cell r="B27">
            <v>220</v>
          </cell>
        </row>
        <row r="28">
          <cell r="B28">
            <v>230</v>
          </cell>
        </row>
        <row r="29">
          <cell r="B29">
            <v>999</v>
          </cell>
        </row>
        <row r="30">
          <cell r="B30">
            <v>240</v>
          </cell>
        </row>
        <row r="31">
          <cell r="B31">
            <v>250</v>
          </cell>
        </row>
        <row r="32">
          <cell r="B32">
            <v>260</v>
          </cell>
        </row>
        <row r="33">
          <cell r="B33">
            <v>270</v>
          </cell>
        </row>
        <row r="34">
          <cell r="B34">
            <v>280</v>
          </cell>
        </row>
        <row r="35">
          <cell r="B35">
            <v>290</v>
          </cell>
        </row>
      </sheetData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"/>
      <sheetName val="сводная"/>
      <sheetName val="смета№1"/>
      <sheetName val="смета№2"/>
      <sheetName val="смета№3"/>
      <sheetName val="смета№4"/>
      <sheetName val="смета№5"/>
      <sheetName val="смета №7"/>
      <sheetName val="смета№8"/>
      <sheetName val="смета№9"/>
      <sheetName val="Смета №10"/>
      <sheetName val="смета№11"/>
      <sheetName val="трансп тоннел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графия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ЛЧ"/>
      <sheetName val="Лист1"/>
      <sheetName val="Ачинский НПЗ"/>
      <sheetName val="свод"/>
      <sheetName val="ПД"/>
      <sheetName val="Стр1По"/>
      <sheetName val="х"/>
      <sheetName val="Коэф КВ"/>
      <sheetName val="шаблон"/>
      <sheetName val="топо"/>
      <sheetName val="Journals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ВКЕ"/>
      <sheetName val="СМЕТА проект"/>
      <sheetName val="РП"/>
      <sheetName val="Упр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Кл-р SysTel"/>
      <sheetName val="СПРПФ"/>
      <sheetName val="sapactivexlhiddensheet"/>
      <sheetName val="КП Прим (3)"/>
      <sheetName val="1.3"/>
      <sheetName val="Калькуляция_2012"/>
      <sheetName val="1.2.1-Проект"/>
      <sheetName val="Итог"/>
      <sheetName val="см8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влад-таблица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пятилетка"/>
      <sheetName val="мониторинг"/>
      <sheetName val="Параметры"/>
      <sheetName val="кп"/>
      <sheetName val="Кал.план Жукова даты - не надо"/>
      <sheetName val="См3 СЦБ-зап"/>
      <sheetName val="Хаттон 90.90 Femco"/>
      <sheetName val="Leistungsakt"/>
      <sheetName val="Объемы работ по ПВ"/>
      <sheetName val="Курс доллара"/>
      <sheetName val="Смета-Т"/>
      <sheetName val="BACT"/>
      <sheetName val="СметаСводная 1 оч"/>
      <sheetName val="Общая часть"/>
      <sheetName val="К"/>
      <sheetName val="в работу"/>
      <sheetName val="ПДР ООО &quot;Юкос ФБЦ&quot;"/>
      <sheetName val="Lim"/>
      <sheetName val="Хар_"/>
      <sheetName val="С1_"/>
      <sheetName val="трансформация1"/>
      <sheetName val="breakdown"/>
      <sheetName val="смета СИД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Destination"/>
      <sheetName val="СС"/>
      <sheetName val="мсн"/>
      <sheetName val="Капитальные затраты"/>
      <sheetName val="ЭХЗ"/>
      <sheetName val="Свод объем"/>
      <sheetName val="Дополнительные параметры"/>
      <sheetName val="1ПС"/>
      <sheetName val="Приложение 2"/>
      <sheetName val="Переменные и константы"/>
      <sheetName val="вариант"/>
      <sheetName val="ИД1"/>
      <sheetName val="ID"/>
      <sheetName val="СП"/>
      <sheetName val="A54НДС"/>
      <sheetName val="Должности"/>
      <sheetName val="РС"/>
      <sheetName val="ОПС"/>
      <sheetName val="УП _2004"/>
      <sheetName val="АЧ"/>
      <sheetName val="Табл38-7"/>
      <sheetName val="БП НОВЫЙ"/>
      <sheetName val="База Геодезия"/>
      <sheetName val="База Геология"/>
      <sheetName val="6"/>
      <sheetName val="5.1"/>
      <sheetName val="3.1 ТХ"/>
      <sheetName val="база на 21-04-08"/>
      <sheetName val="См_2 Шатурс сети  проект работы"/>
      <sheetName val="темп"/>
      <sheetName val="ССР"/>
      <sheetName val="ССР (разбивка по ЛС)"/>
      <sheetName val="КС"/>
      <sheetName val="ПА"/>
      <sheetName val="ВЧ"/>
      <sheetName val="01-06"/>
      <sheetName val="01-07"/>
      <sheetName val="02-04"/>
      <sheetName val="02-31"/>
      <sheetName val="05-15"/>
      <sheetName val="05-09."/>
      <sheetName val="05-10."/>
      <sheetName val="05-11."/>
      <sheetName val="07-03"/>
      <sheetName val="ССР "/>
      <sheetName val="командировочные"/>
      <sheetName val="Настройка"/>
      <sheetName val="3.1"/>
      <sheetName val="Настройки"/>
      <sheetName val=""/>
      <sheetName val="Исходные"/>
      <sheetName val="Тестовый"/>
      <sheetName val="кап.ремонт"/>
      <sheetName val="Расчет 2"/>
      <sheetName val="Смета №1"/>
      <sheetName val="Смета 2"/>
      <sheetName val="№5 СУБ Инж защ"/>
      <sheetName val="Дополнительные пара_x0000__x0000__x0005__x0000__xde00_"/>
      <sheetName val="Кал.план Жукова даты - не на/_x0000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 "/>
      <sheetName val="КП петерб"/>
      <sheetName val="сводная"/>
      <sheetName val="Смета1 топог Ира"/>
      <sheetName val="Смета2 инв"/>
      <sheetName val="Смета3 снег геология (2)"/>
      <sheetName val="Смета4 эколог изыск.Ира (2)"/>
      <sheetName val="Смета5 гидрология Ира"/>
      <sheetName val="Смета6 экономич.из-я"/>
      <sheetName val="смета 8оценка Приб"/>
      <sheetName val="Смета9 дорогиИра осн"/>
      <sheetName val="См11 мосты"/>
      <sheetName val="Смета12_НО"/>
      <sheetName val="Смета13 регламент Ира"/>
      <sheetName val="смета14 конк докум Ира"/>
      <sheetName val="См 15 ГОЧС Ира"/>
    </sheetNames>
    <sheetDataSet>
      <sheetData sheetId="0" refreshError="1"/>
      <sheetData sheetId="1" refreshError="1"/>
      <sheetData sheetId="2" refreshError="1">
        <row r="8">
          <cell r="E8" t="str">
            <v>Разработка проекта реконструкции объекта "Петербургское шоссе на участке от Пулковского шоссе до Детскосельского бульвара с путепроводом через ж.д. пути Балтийского направления Октябрьской ж.д."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андировка"/>
      <sheetName val="Авансовый отчет"/>
      <sheetName val="Платежное поручение"/>
      <sheetName val="Счет-Фактура"/>
      <sheetName val="Накладная"/>
      <sheetName val="Доверенность"/>
      <sheetName val="Расходный ордер"/>
      <sheetName val="Приходный ордер"/>
      <sheetName val="Платежка за телефон"/>
      <sheetName val="Платежка за электроэнергию"/>
      <sheetName val="Счет_Фактур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бв как в контракте"/>
      <sheetName val="сводная с доп  (2)"/>
      <sheetName val="Смета ПИР ОДД "/>
      <sheetName val="Калплан обв с доп (2)"/>
      <sheetName val="сводная с доп "/>
      <sheetName val="См коллектор доп."/>
      <sheetName val="Калплан обв"/>
      <sheetName val="сводная"/>
      <sheetName val="Смета1 геодез"/>
      <sheetName val="Смета2 геол Сев"/>
      <sheetName val="Смета3 геол Юж"/>
      <sheetName val="Смета4 геол обслед стенки"/>
      <sheetName val="смета5 дор.работы Обвод"/>
      <sheetName val="См6 мосты Сев"/>
      <sheetName val="См7 мосты Юж"/>
      <sheetName val="См8Южнаб Каб и сети связи"/>
      <sheetName val="См9севКаб и сети связи "/>
      <sheetName val="См10 Обвод ВиК, тепло"/>
      <sheetName val="Смета11 регламент"/>
      <sheetName val="см12 Водопонижение и дренаж"/>
      <sheetName val="см13 Оценка Обв"/>
      <sheetName val="См 14инвент П Обв"/>
      <sheetName val="См 15 ГО и ЧС"/>
      <sheetName val="см16 ПГП и кр. линии"/>
      <sheetName val="смета17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6">
          <cell r="D6" t="str">
            <v>Рабочий проект реконструкции объекта "Южная и северная стороны набережной Обводного канала на участке от Днепропетровской ул. до Атаманского моста"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ПР"/>
      <sheetName val="ВПР с подавлением #НД"/>
    </sheetNames>
    <sheetDataSet>
      <sheetData sheetId="0">
        <row r="3">
          <cell r="G3" t="str">
            <v>Абрикос</v>
          </cell>
          <cell r="H3">
            <v>40</v>
          </cell>
        </row>
        <row r="4">
          <cell r="G4" t="str">
            <v>Ананас</v>
          </cell>
          <cell r="H4">
            <v>120</v>
          </cell>
        </row>
        <row r="5">
          <cell r="G5" t="str">
            <v>Баклажан</v>
          </cell>
          <cell r="H5">
            <v>29</v>
          </cell>
        </row>
        <row r="6">
          <cell r="G6" t="str">
            <v>Банан</v>
          </cell>
          <cell r="H6">
            <v>22</v>
          </cell>
        </row>
        <row r="7">
          <cell r="G7" t="str">
            <v>Грейпфрут</v>
          </cell>
          <cell r="H7">
            <v>45</v>
          </cell>
        </row>
        <row r="8">
          <cell r="G8" t="str">
            <v>Груши</v>
          </cell>
          <cell r="H8">
            <v>38</v>
          </cell>
        </row>
        <row r="9">
          <cell r="G9" t="str">
            <v>Капуста</v>
          </cell>
          <cell r="H9">
            <v>12</v>
          </cell>
        </row>
        <row r="10">
          <cell r="G10" t="str">
            <v>Картофель</v>
          </cell>
          <cell r="H10">
            <v>8</v>
          </cell>
        </row>
        <row r="11">
          <cell r="G11" t="str">
            <v>Киви</v>
          </cell>
          <cell r="H11">
            <v>60</v>
          </cell>
        </row>
        <row r="12">
          <cell r="G12" t="str">
            <v>Лук</v>
          </cell>
          <cell r="H12">
            <v>10</v>
          </cell>
        </row>
        <row r="13">
          <cell r="G13" t="str">
            <v>Манго</v>
          </cell>
          <cell r="H13">
            <v>80</v>
          </cell>
        </row>
        <row r="14">
          <cell r="G14" t="str">
            <v>Мандарины</v>
          </cell>
          <cell r="H14">
            <v>45</v>
          </cell>
        </row>
        <row r="15">
          <cell r="G15" t="str">
            <v>Морковь</v>
          </cell>
          <cell r="H15">
            <v>12</v>
          </cell>
        </row>
        <row r="16">
          <cell r="G16" t="str">
            <v>Нектарин</v>
          </cell>
          <cell r="H16">
            <v>40</v>
          </cell>
        </row>
        <row r="17">
          <cell r="G17" t="str">
            <v>Огурец</v>
          </cell>
          <cell r="H17">
            <v>25</v>
          </cell>
        </row>
        <row r="18">
          <cell r="G18" t="str">
            <v>Персик</v>
          </cell>
          <cell r="H18">
            <v>45</v>
          </cell>
        </row>
        <row r="19">
          <cell r="G19" t="str">
            <v>Яблоки</v>
          </cell>
          <cell r="H19">
            <v>23</v>
          </cell>
        </row>
      </sheetData>
      <sheetData sheetId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топография"/>
      <sheetName val="свод1"/>
      <sheetName val="Смета"/>
      <sheetName val="ОПС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вод 2"/>
      <sheetName val="Данные для расчёта сметы"/>
      <sheetName val="93-110"/>
      <sheetName val="свод"/>
      <sheetName val="Коэфф1."/>
      <sheetName val="ИДвалка"/>
      <sheetName val="СметаСводная павильон"/>
      <sheetName val="СметаСводная"/>
      <sheetName val="ИГ1"/>
      <sheetName val="матер."/>
      <sheetName val="См 1 наруж.водопровод"/>
      <sheetName val="Хаттон 90.90 Femco"/>
      <sheetName val="геология "/>
      <sheetName val="ИД1"/>
      <sheetName val="свод общ"/>
      <sheetName val="смета СИД"/>
      <sheetName val="часы"/>
      <sheetName val="см8"/>
      <sheetName val="р.Волхов"/>
      <sheetName val="ресурсная вед."/>
      <sheetName val="гидрология"/>
      <sheetName val="Объемы работ по ПВ"/>
      <sheetName val="OCK1"/>
      <sheetName val="НМА"/>
      <sheetName val="кп"/>
      <sheetName val="фонтан разбитый2"/>
      <sheetName val="Январь"/>
      <sheetName val="ЗП_ЮНГ"/>
      <sheetName val="sapactivexlhiddensheet"/>
      <sheetName val="Лист1"/>
      <sheetName val="АЧ"/>
      <sheetName val="Итог"/>
      <sheetName val="КП НовоКов"/>
      <sheetName val="Лист3"/>
      <sheetName val="шаблон"/>
      <sheetName val="свод (2)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  <sheetName val="свод 2"/>
      <sheetName val="ПД"/>
      <sheetName val="См 1 наруж.водопровод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сводная"/>
      <sheetName val="СметаСводная Рыб"/>
      <sheetName val="ИГ1"/>
      <sheetName val="топография"/>
      <sheetName val="см8"/>
      <sheetName val="свод"/>
      <sheetName val="Данные для расчёта сметы"/>
      <sheetName val="Объемы работ по ПВ"/>
      <sheetName val="Смета 1свод"/>
      <sheetName val="гидрология"/>
      <sheetName val="свод1"/>
      <sheetName val="Смета"/>
      <sheetName val="КП НовоКов"/>
      <sheetName val="НМА"/>
      <sheetName val="эл.химз."/>
      <sheetName val="свод (2)"/>
      <sheetName val="кп"/>
      <sheetName val="Калплан ОИ2 Макм крестики"/>
      <sheetName val="Смета терзем"/>
      <sheetName val="sapactivexlhiddensheet"/>
      <sheetName val="Смета 2"/>
      <sheetName val="3труба (П)"/>
      <sheetName val="ИД"/>
      <sheetName val="Кал.план Жукова даты - не надо"/>
      <sheetName val="шаблон"/>
      <sheetName val="Калькуляция_2012"/>
      <sheetName val="Лист2"/>
      <sheetName val="Календарь новый"/>
      <sheetName val="Смета № 1 ИИ линия"/>
      <sheetName val="Параметры"/>
      <sheetName val="3.труба (П)"/>
      <sheetName val="19 МОЗ "/>
      <sheetName val="Сводная "/>
      <sheetName val="Смета 3 Гидролог"/>
      <sheetName val="СметаСводная 1 оч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DATA"/>
      <sheetName val="РП"/>
      <sheetName val="График"/>
      <sheetName val="ПДР"/>
      <sheetName val="СметаСводная павильон"/>
      <sheetName val="Summary"/>
      <sheetName val="93-110"/>
      <sheetName val="Смета"/>
      <sheetName val="Коэфф1."/>
      <sheetName val="сводная"/>
      <sheetName val="Данные для расчёта сметы"/>
      <sheetName val="см8"/>
      <sheetName val="Зап-3- СЦБ"/>
      <sheetName val="свод"/>
      <sheetName val="ЭХЗ"/>
      <sheetName val="Обновление"/>
      <sheetName val="Цена"/>
      <sheetName val="Product"/>
      <sheetName val="Смета 1свод"/>
      <sheetName val="Лист1"/>
      <sheetName val="Шкаф"/>
      <sheetName val="Прайс лист"/>
      <sheetName val="Счет-Фактура"/>
      <sheetName val="Св. смета"/>
      <sheetName val="РБС ИЗМ1"/>
      <sheetName val="СметаСводная снег"/>
      <sheetName val="СметаСводная"/>
      <sheetName val="СметаСводная Рыб"/>
      <sheetName val="1"/>
      <sheetName val="1ПС"/>
      <sheetName val="Таблица 2"/>
      <sheetName val="Январь"/>
      <sheetName val="АЧ"/>
      <sheetName val="Хаттон 90.90 Femco"/>
      <sheetName val="ИДвалка"/>
      <sheetName val="сохранить"/>
      <sheetName val="СМ"/>
      <sheetName val="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</sheetNames>
    <sheetDataSet>
      <sheetData sheetId="0" refreshError="1"/>
      <sheetData sheetId="1" refreshError="1"/>
      <sheetData sheetId="2" refreshError="1"/>
      <sheetData sheetId="3" refreshError="1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"/>
      <sheetName val="СметаСводная пуш"/>
      <sheetName val="смета2доп теплосеть"/>
      <sheetName val="Смета1 Топосъемка пуш"/>
      <sheetName val="Смета2 натинв"/>
      <sheetName val="Смета геология"/>
      <sheetName val="См3 эколог изыск пуш"/>
      <sheetName val="смета4  Дор.работы пуш"/>
      <sheetName val="смета5 Арх-стр часть"/>
      <sheetName val="Смета 6 пуш - Сети"/>
      <sheetName val="См 7Расчет Трансп.схемы"/>
      <sheetName val="Смета8 регл"/>
      <sheetName val="см12 конк докум пуш"/>
      <sheetName val="См 13 ГОЧС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Пушкинский район, пустырь в восточной нежилой зоне №2"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  <sheetName val="Расчет (ССР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топография"/>
      <sheetName val="93-110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СметаСводная"/>
      <sheetName val="свод"/>
      <sheetName val="Данные для расчёта сметы"/>
      <sheetName val="см8"/>
      <sheetName val="Смета"/>
      <sheetName val="Смета 1свод"/>
      <sheetName val="СметаСводная павильон"/>
      <sheetName val="Коэфф1."/>
      <sheetName val="сводная"/>
      <sheetName val="sapactivexlhiddensheet"/>
      <sheetName val="свод 2"/>
      <sheetName val="АЧ"/>
      <sheetName val="часы"/>
      <sheetName val="смета СИД"/>
      <sheetName val="кп"/>
      <sheetName val="См 1 наруж.водопровод"/>
      <sheetName val="Смета 5.2. Кусты25,29,31,65"/>
      <sheetName val="Лист3"/>
      <sheetName val="Январь"/>
      <sheetName val="Итог"/>
      <sheetName val="ЗП_ЮНГ"/>
      <sheetName val="фонтан разбитый2"/>
      <sheetName val="Прайс лист"/>
      <sheetName val="Смета 3 Гидролог"/>
      <sheetName val="ИД"/>
      <sheetName val="матер."/>
      <sheetName val="СП"/>
      <sheetName val="пятилетка"/>
      <sheetName val="мониторинг"/>
      <sheetName val="ИД1"/>
      <sheetName val="Параметры"/>
      <sheetName val="Калплан ОИ2 Макм крестики"/>
      <sheetName val="геология "/>
      <sheetName val="ИДвалка"/>
      <sheetName val="свод1"/>
      <sheetName val="БД"/>
      <sheetName val="Хаттон 90.90 Femco"/>
      <sheetName val=""/>
    </sheetNames>
    <sheetDataSet>
      <sheetData sheetId="0" refreshError="1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Смета"/>
      <sheetName val="свод1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ЛЧ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  <sheetName val="Смета 7"/>
      <sheetName val="ПРОЦЕНТЫ"/>
      <sheetName val="СМ_x000b__x0011__x0012__x000c__x0011__x0011__x0011__x0011__x0011__x0011_"/>
      <sheetName val="Объем работ"/>
      <sheetName val="2-stage"/>
      <sheetName val="ИД СМР"/>
      <sheetName val="6"/>
      <sheetName val="1.14"/>
      <sheetName val="1.7"/>
      <sheetName val="ЛС_РЕС"/>
      <sheetName val="MararashAA"/>
      <sheetName val="Бл.электр."/>
      <sheetName val="8"/>
      <sheetName val="ПД-2.2"/>
      <sheetName val="ФОТ для смет"/>
      <sheetName val="2 Геология"/>
      <sheetName val="Lucent"/>
      <sheetName val="Лист"/>
      <sheetName val="Исх"/>
      <sheetName val="СМ"/>
      <sheetName val="Норм"/>
      <sheetName val="СМИС"/>
      <sheetName val="База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Исх."/>
      <sheetName val="#ССЫЛКА"/>
      <sheetName val="исх-данные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Исходная"/>
      <sheetName val="Должности"/>
      <sheetName val="3_гидромет"/>
      <sheetName val="3 Сл.-структура затрат"/>
      <sheetName val="const"/>
      <sheetName val="ИД ПНР"/>
      <sheetName val="анализ 2003_2004исполнение МТО"/>
      <sheetName val="Main list"/>
      <sheetName val="Технический лист"/>
      <sheetName val="Тестовый"/>
      <sheetName val="Panduit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 refreshError="1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 refreshError="1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/>
      <sheetData sheetId="660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/>
      <sheetData sheetId="714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допсогл"/>
      <sheetName val="СметаСводная п54"/>
      <sheetName val="Смета1 Чеснович п54"/>
      <sheetName val="Смета2 п54 геология"/>
      <sheetName val="См3 эколог изыск п54"/>
      <sheetName val="смета4  Дор.работы п54"/>
      <sheetName val="смета18  Благоустройство"/>
      <sheetName val="Смета 6 п54 - Сети"/>
      <sheetName val="См 7Расчет Трансп.схемы"/>
      <sheetName val="Смета8 ООС п54"/>
      <sheetName val="Смета9 регламент п54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</sheetNames>
    <sheetDataSet>
      <sheetData sheetId="0" refreshError="1"/>
      <sheetData sheetId="1" refreshError="1">
        <row r="7">
          <cell r="E7" t="str">
            <v>Рабочий проект по объекту: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Смета"/>
      <sheetName val="топо"/>
      <sheetName val="оборудован"/>
      <sheetName val="Упр"/>
      <sheetName val="2002_v2_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лч и кам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  <sheetName val="СМ"/>
      <sheetName val="свод_ИИР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СМ_x000b__x0011__x0012__x000c__x0011__x0011__x0011__x0011__x0011__x0011_"/>
      <sheetName val="ᄀᄀᄀᄀᄀᄀᄀᄀᄀᄀᄀᄀᄀᄀᄀᄀᄀ"/>
      <sheetName val="Tier 311208"/>
      <sheetName val="См.№7 Эл."/>
      <sheetName val="См.№8 Пож."/>
      <sheetName val="См.№3 ВиК"/>
      <sheetName val="№1"/>
      <sheetName val="РСС_АУ"/>
      <sheetName val="Раб.АУ"/>
      <sheetName val="Сметы за сопровождение"/>
      <sheetName val="Объем работ"/>
      <sheetName val="См.3_АСУ"/>
      <sheetName val="Полигон - ИЭИ "/>
      <sheetName val="Ком"/>
      <sheetName val="2-stage"/>
      <sheetName val="База Геодезия"/>
      <sheetName val="База Геология"/>
      <sheetName val="Смета ТЗ АСУ-16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ИД СМР"/>
      <sheetName val="Виды работ АСО"/>
      <sheetName val="6"/>
      <sheetName val="1.14"/>
      <sheetName val="1.7"/>
      <sheetName val="ЛС_РЕС"/>
      <sheetName val="_x0000__x0000_"/>
      <sheetName val="таблица_руко_x0019__x0015__x0009__x0003__x000c__x0011__x0011_"/>
      <sheetName val="MararashAA"/>
      <sheetName val="ПРОЦЕНТЫ"/>
      <sheetName val="Бл.электр."/>
      <sheetName val="8"/>
      <sheetName val="ПД-2.2"/>
      <sheetName val="ФОТ для смет"/>
      <sheetName val="2 Геология"/>
      <sheetName val="Общ"/>
      <sheetName val="BACT"/>
      <sheetName val="Lucent"/>
      <sheetName val="таблица_руко_x0019__x0015_ _x0003__x000c__x0011__x0011_"/>
      <sheetName val="Норм"/>
      <sheetName val="база"/>
      <sheetName val="СМИС"/>
      <sheetName val="3_гидромет"/>
      <sheetName val="ГАЗ_камаз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basa"/>
      <sheetName val="1.2_"/>
      <sheetName val="Base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#ССЫЛКА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ИД ПНР"/>
      <sheetName val="Технический лист"/>
      <sheetName val="Приложение 2"/>
      <sheetName val="анализ 2003_2004исполнение МТО"/>
      <sheetName val="аванс по ОС"/>
      <sheetName val="Авансы выданные"/>
      <sheetName val="Кред"/>
      <sheetName val="ДЗ"/>
      <sheetName val="Кред. задолж."/>
      <sheetName val="Прочие"/>
      <sheetName val="Main list"/>
      <sheetName val="Имя"/>
      <sheetName val="Сводный"/>
      <sheetName val="Тестовый"/>
      <sheetName val="4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ЕТА!!!Письмо сопровод "/>
      <sheetName val="СметаСводная се"/>
      <sheetName val="Смета1 топо Се"/>
      <sheetName val="1Смета1 Топосъемка се"/>
      <sheetName val="2Смета2 инвент Се"/>
      <sheetName val="3Смета3 меже Се"/>
      <sheetName val="4Смета2 геология се"/>
      <sheetName val="5См3 эколог изыск се"/>
      <sheetName val="6смета4  Дор.работы се"/>
      <sheetName val="Смета4а технология"/>
      <sheetName val="7смета5 Арх-стр часть"/>
      <sheetName val="8Смета 6 се - Сети"/>
      <sheetName val="9См 7Расчет Трансп.схемы"/>
      <sheetName val="10Смета8 регламент"/>
      <sheetName val="Смета9 инвент се"/>
      <sheetName val="Смета10 кадастр съемка се"/>
      <sheetName val="Смета11 Юрид оформл се"/>
      <sheetName val="см12 конк докум се"/>
      <sheetName val="См 13 ГОЧС "/>
      <sheetName val="Смета межев Шк"/>
      <sheetName val="14Смета.ИГИ"/>
      <sheetName val="смета15  Счета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г.Сестрорецк, ул.Инструментальщиков, д.3-а"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1"/>
      <sheetName val=" эко"/>
      <sheetName val="5оч"/>
      <sheetName val="СМ N3 геол НПП"/>
      <sheetName val="гидро"/>
      <sheetName val="4"/>
      <sheetName val="дороги (2)"/>
      <sheetName val="ОЗ (2)"/>
      <sheetName val="сети"/>
      <sheetName val="газ"/>
      <sheetName val="планир"/>
      <sheetName val="ТСР"/>
      <sheetName val="ГО"/>
      <sheetName val="Ис. сооруж"/>
      <sheetName val="М-10 См4 ИС   "/>
      <sheetName val="М-10 См3 ИС  "/>
      <sheetName val="НПП"/>
      <sheetName val="имущ-прав"/>
      <sheetName val="регламент "/>
    </sheetNames>
    <sheetDataSet>
      <sheetData sheetId="0" refreshError="1">
        <row r="11">
          <cell r="E11" t="str">
            <v>ООО"НИИПРИИ" 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л-Будап"/>
      <sheetName val="сводная смета"/>
      <sheetName val="См1 Чеснович Сл-Будап"/>
      <sheetName val="См2 геология Сл-Будап"/>
      <sheetName val="См3 эколог изыск. Сл-Будап"/>
      <sheetName val="см4 переход СлБуд"/>
      <sheetName val="см5 дор.раб Сл-Буд"/>
      <sheetName val="См6 сети Сл-Буд "/>
      <sheetName val="См7 реглам Сл-Будап"/>
      <sheetName val="Смета 8 ООС Сл-Будап"/>
      <sheetName val="см9 конк докум Сл-Будап"/>
    </sheetNames>
    <sheetDataSet>
      <sheetData sheetId="0" refreshError="1">
        <row r="11">
          <cell r="B11" t="str">
            <v>Разработка проекта "Строительство подземного пешеходного перехода на пересечении пр. Славы и Будапештской ул."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ёт1"/>
      <sheetName val="Сводная смета"/>
      <sheetName val="Смета 3"/>
      <sheetName val="Смета 4"/>
      <sheetName val="Смета 5"/>
      <sheetName val="Смета 6"/>
      <sheetName val="Смета 7"/>
      <sheetName val="Смета 8"/>
      <sheetName val="Смета9"/>
      <sheetName val="Смета 10"/>
      <sheetName val="Смета 11"/>
      <sheetName val="Смета 12"/>
      <sheetName val="Смета 13"/>
      <sheetName val="Смета 14"/>
      <sheetName val="Смета 15 "/>
      <sheetName val="Смета 16"/>
      <sheetName val="Смета 17"/>
      <sheetName val="Смета 18"/>
      <sheetName val="Смета 19"/>
      <sheetName val="Смета 20"/>
      <sheetName val="Смета 21"/>
      <sheetName val="Смета 22"/>
      <sheetName val="Kpl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F1">
            <v>0.83155992578849702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8"/>
  <sheetViews>
    <sheetView view="pageBreakPreview" zoomScale="75" zoomScaleNormal="75" zoomScaleSheetLayoutView="75" workbookViewId="0">
      <selection activeCell="C54" sqref="C54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3.425781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9" t="s">
        <v>2</v>
      </c>
      <c r="D2" s="39"/>
      <c r="E2" s="39"/>
      <c r="F2" s="39"/>
      <c r="G2" s="39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54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45" t="s">
        <v>53</v>
      </c>
      <c r="C6" s="45"/>
      <c r="D6" s="24">
        <f>H65</f>
        <v>10293.460074255274</v>
      </c>
      <c r="E6" s="2" t="s">
        <v>31</v>
      </c>
      <c r="F6" s="2"/>
      <c r="G6" s="2"/>
      <c r="H6" s="2"/>
    </row>
    <row r="7" spans="2:8" x14ac:dyDescent="0.2">
      <c r="B7" s="46" t="s">
        <v>4</v>
      </c>
      <c r="C7" s="46"/>
      <c r="D7" s="2"/>
      <c r="E7" s="2" t="s">
        <v>31</v>
      </c>
      <c r="F7" s="2"/>
      <c r="G7" s="2"/>
      <c r="H7" s="2"/>
    </row>
    <row r="8" spans="2:8" x14ac:dyDescent="0.2">
      <c r="C8" s="40"/>
      <c r="D8" s="41"/>
      <c r="E8" s="41"/>
      <c r="F8" s="41"/>
      <c r="G8" s="41"/>
      <c r="H8" s="2"/>
    </row>
    <row r="9" spans="2:8" x14ac:dyDescent="0.2">
      <c r="D9" s="10" t="s">
        <v>5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G11" s="2"/>
      <c r="H11" s="2"/>
    </row>
    <row r="12" spans="2:8" x14ac:dyDescent="0.2">
      <c r="D12" s="12" t="s">
        <v>6</v>
      </c>
      <c r="F12" s="2"/>
      <c r="G12" s="2"/>
      <c r="H12" s="2"/>
    </row>
    <row r="13" spans="2:8" x14ac:dyDescent="0.2">
      <c r="D13" s="13"/>
      <c r="F13" s="2"/>
      <c r="G13" s="2"/>
      <c r="H13" s="2"/>
    </row>
    <row r="14" spans="2:8" ht="25.5" customHeight="1" x14ac:dyDescent="0.2">
      <c r="C14" s="42" t="s">
        <v>62</v>
      </c>
      <c r="D14" s="39"/>
      <c r="E14" s="39"/>
      <c r="F14" s="39"/>
      <c r="G14" s="39"/>
      <c r="H14" s="2"/>
    </row>
    <row r="15" spans="2:8" x14ac:dyDescent="0.2">
      <c r="D15" s="14" t="s">
        <v>7</v>
      </c>
      <c r="F15" s="2"/>
      <c r="G15" s="2"/>
      <c r="H15" s="2"/>
    </row>
    <row r="16" spans="2:8" x14ac:dyDescent="0.2">
      <c r="H16" s="2"/>
    </row>
    <row r="17" spans="1:8" x14ac:dyDescent="0.2">
      <c r="B17" s="1" t="s">
        <v>61</v>
      </c>
      <c r="D17" s="13"/>
      <c r="E17" s="2"/>
      <c r="F17" s="2"/>
      <c r="G17" s="2"/>
      <c r="H17" s="2"/>
    </row>
    <row r="18" spans="1:8" ht="12.75" customHeight="1" x14ac:dyDescent="0.2">
      <c r="A18" s="38" t="s">
        <v>8</v>
      </c>
      <c r="B18" s="43" t="s">
        <v>49</v>
      </c>
      <c r="C18" s="43" t="s">
        <v>9</v>
      </c>
      <c r="D18" s="44" t="s">
        <v>10</v>
      </c>
      <c r="E18" s="44"/>
      <c r="F18" s="44"/>
      <c r="G18" s="44"/>
      <c r="H18" s="38" t="s">
        <v>50</v>
      </c>
    </row>
    <row r="19" spans="1:8" x14ac:dyDescent="0.2">
      <c r="A19" s="38"/>
      <c r="B19" s="43"/>
      <c r="C19" s="43"/>
      <c r="D19" s="38" t="s">
        <v>11</v>
      </c>
      <c r="E19" s="38" t="s">
        <v>12</v>
      </c>
      <c r="F19" s="38" t="s">
        <v>13</v>
      </c>
      <c r="G19" s="38" t="s">
        <v>38</v>
      </c>
      <c r="H19" s="38"/>
    </row>
    <row r="20" spans="1:8" x14ac:dyDescent="0.2">
      <c r="A20" s="38"/>
      <c r="B20" s="43"/>
      <c r="C20" s="43"/>
      <c r="D20" s="38"/>
      <c r="E20" s="38"/>
      <c r="F20" s="38"/>
      <c r="G20" s="38"/>
      <c r="H20" s="38"/>
    </row>
    <row r="21" spans="1:8" x14ac:dyDescent="0.2">
      <c r="A21" s="38"/>
      <c r="B21" s="43"/>
      <c r="C21" s="43"/>
      <c r="D21" s="38"/>
      <c r="E21" s="38"/>
      <c r="F21" s="38"/>
      <c r="G21" s="38"/>
      <c r="H21" s="38"/>
    </row>
    <row r="22" spans="1:8" x14ac:dyDescent="0.2">
      <c r="A22" s="16">
        <v>1</v>
      </c>
      <c r="B22" s="17">
        <v>2</v>
      </c>
      <c r="C22" s="17">
        <v>3</v>
      </c>
      <c r="D22" s="16">
        <v>4</v>
      </c>
      <c r="E22" s="16">
        <v>5</v>
      </c>
      <c r="F22" s="16">
        <v>6</v>
      </c>
      <c r="G22" s="16">
        <v>7</v>
      </c>
      <c r="H22" s="16">
        <v>8</v>
      </c>
    </row>
    <row r="23" spans="1:8" x14ac:dyDescent="0.2">
      <c r="A23" s="31" t="s">
        <v>36</v>
      </c>
      <c r="B23" s="32"/>
      <c r="C23" s="32"/>
      <c r="D23" s="32"/>
      <c r="E23" s="32"/>
      <c r="F23" s="32"/>
      <c r="G23" s="32"/>
      <c r="H23" s="32"/>
    </row>
    <row r="24" spans="1:8" x14ac:dyDescent="0.2">
      <c r="A24" s="18">
        <v>1</v>
      </c>
      <c r="B24" s="23" t="s">
        <v>56</v>
      </c>
      <c r="C24" s="19" t="s">
        <v>19</v>
      </c>
      <c r="D24" s="21"/>
      <c r="E24" s="21"/>
      <c r="F24" s="21"/>
      <c r="G24" s="20">
        <f>39166.67/1000</f>
        <v>39.166669999999996</v>
      </c>
      <c r="H24" s="20">
        <f>G24+F24+E24+D24</f>
        <v>39.166669999999996</v>
      </c>
    </row>
    <row r="25" spans="1:8" x14ac:dyDescent="0.2">
      <c r="A25" s="18">
        <v>2</v>
      </c>
      <c r="B25" s="23" t="s">
        <v>56</v>
      </c>
      <c r="C25" s="19" t="s">
        <v>26</v>
      </c>
      <c r="D25" s="21"/>
      <c r="E25" s="21"/>
      <c r="F25" s="21"/>
      <c r="G25" s="20">
        <f>(3400+5100+5100)/1000/1.2</f>
        <v>11.333333333333334</v>
      </c>
      <c r="H25" s="20">
        <f t="shared" ref="H25:H31" si="0">G25+F25+E25+D25</f>
        <v>11.333333333333334</v>
      </c>
    </row>
    <row r="26" spans="1:8" x14ac:dyDescent="0.2">
      <c r="A26" s="18">
        <v>3</v>
      </c>
      <c r="B26" s="23" t="s">
        <v>56</v>
      </c>
      <c r="C26" s="19" t="s">
        <v>66</v>
      </c>
      <c r="D26" s="21"/>
      <c r="E26" s="21"/>
      <c r="F26" s="21"/>
      <c r="G26" s="20">
        <f>84685.48/1000/1.2</f>
        <v>70.571233333333339</v>
      </c>
      <c r="H26" s="20">
        <f t="shared" si="0"/>
        <v>70.571233333333339</v>
      </c>
    </row>
    <row r="27" spans="1:8" x14ac:dyDescent="0.2">
      <c r="A27" s="18">
        <v>4</v>
      </c>
      <c r="B27" s="23" t="s">
        <v>56</v>
      </c>
      <c r="C27" s="19" t="s">
        <v>67</v>
      </c>
      <c r="D27" s="21"/>
      <c r="E27" s="21"/>
      <c r="F27" s="21"/>
      <c r="G27" s="20">
        <f>25074/1000/1.2</f>
        <v>20.895000000000003</v>
      </c>
      <c r="H27" s="20">
        <f t="shared" si="0"/>
        <v>20.895000000000003</v>
      </c>
    </row>
    <row r="28" spans="1:8" x14ac:dyDescent="0.2">
      <c r="A28" s="18">
        <v>5</v>
      </c>
      <c r="B28" s="23" t="s">
        <v>56</v>
      </c>
      <c r="C28" s="19" t="s">
        <v>68</v>
      </c>
      <c r="D28" s="21"/>
      <c r="E28" s="21"/>
      <c r="F28" s="21"/>
      <c r="G28" s="20">
        <f>47250/1000/1.2</f>
        <v>39.375</v>
      </c>
      <c r="H28" s="20">
        <f>G28+F28+E28+D28</f>
        <v>39.375</v>
      </c>
    </row>
    <row r="29" spans="1:8" x14ac:dyDescent="0.2">
      <c r="A29" s="18">
        <v>6</v>
      </c>
      <c r="B29" s="23" t="s">
        <v>56</v>
      </c>
      <c r="C29" s="19" t="s">
        <v>69</v>
      </c>
      <c r="D29" s="21"/>
      <c r="E29" s="21"/>
      <c r="F29" s="21"/>
      <c r="G29" s="20">
        <f>47080.96/1000/1.2</f>
        <v>39.234133333333332</v>
      </c>
      <c r="H29" s="20">
        <f t="shared" si="0"/>
        <v>39.234133333333332</v>
      </c>
    </row>
    <row r="30" spans="1:8" x14ac:dyDescent="0.2">
      <c r="A30" s="18">
        <v>7</v>
      </c>
      <c r="B30" s="23" t="s">
        <v>56</v>
      </c>
      <c r="C30" s="19" t="s">
        <v>63</v>
      </c>
      <c r="D30" s="21"/>
      <c r="E30" s="21"/>
      <c r="F30" s="21"/>
      <c r="G30" s="20">
        <f>73461.8/1000/1.2</f>
        <v>61.218166666666669</v>
      </c>
      <c r="H30" s="20">
        <f t="shared" si="0"/>
        <v>61.218166666666669</v>
      </c>
    </row>
    <row r="31" spans="1:8" x14ac:dyDescent="0.2">
      <c r="A31" s="18">
        <v>8</v>
      </c>
      <c r="B31" s="23" t="s">
        <v>56</v>
      </c>
      <c r="C31" s="19" t="s">
        <v>64</v>
      </c>
      <c r="D31" s="21"/>
      <c r="E31" s="21"/>
      <c r="F31" s="21"/>
      <c r="G31" s="20">
        <f>18144/1000/1.2</f>
        <v>15.12</v>
      </c>
      <c r="H31" s="20">
        <f t="shared" si="0"/>
        <v>15.12</v>
      </c>
    </row>
    <row r="32" spans="1:8" x14ac:dyDescent="0.2">
      <c r="A32" s="18">
        <v>9</v>
      </c>
      <c r="B32" s="23" t="s">
        <v>56</v>
      </c>
      <c r="C32" s="19" t="s">
        <v>65</v>
      </c>
      <c r="D32" s="21"/>
      <c r="E32" s="21"/>
      <c r="F32" s="21"/>
      <c r="G32" s="20">
        <f>110021.33/1000/1.2</f>
        <v>91.684441666666672</v>
      </c>
      <c r="H32" s="20">
        <f>G32+F32+E32+D32</f>
        <v>91.684441666666672</v>
      </c>
    </row>
    <row r="33" spans="1:8" x14ac:dyDescent="0.2">
      <c r="A33" s="22"/>
      <c r="B33" s="33" t="s">
        <v>37</v>
      </c>
      <c r="C33" s="34"/>
      <c r="D33" s="20">
        <f>D24+D32+D25+D27+D29+D26+D28+D30+D31</f>
        <v>0</v>
      </c>
      <c r="E33" s="20">
        <f t="shared" ref="E33:H33" si="1">E24+E32+E25+E27+E29+E26+E28+E30+E31</f>
        <v>0</v>
      </c>
      <c r="F33" s="20">
        <f t="shared" si="1"/>
        <v>0</v>
      </c>
      <c r="G33" s="20">
        <f t="shared" si="1"/>
        <v>388.59797833333334</v>
      </c>
      <c r="H33" s="20">
        <f t="shared" si="1"/>
        <v>388.59797833333334</v>
      </c>
    </row>
    <row r="34" spans="1:8" x14ac:dyDescent="0.2">
      <c r="A34" s="31" t="s">
        <v>14</v>
      </c>
      <c r="B34" s="32"/>
      <c r="C34" s="32"/>
      <c r="D34" s="32"/>
      <c r="E34" s="32"/>
      <c r="F34" s="32"/>
      <c r="G34" s="32"/>
      <c r="H34" s="32"/>
    </row>
    <row r="35" spans="1:8" ht="38.25" x14ac:dyDescent="0.2">
      <c r="A35" s="18">
        <v>10</v>
      </c>
      <c r="B35" s="19" t="s">
        <v>15</v>
      </c>
      <c r="C35" s="25" t="s">
        <v>62</v>
      </c>
      <c r="D35" s="27">
        <f>(3466171.29+2038828.87+126192.39)/1000</f>
        <v>5631.1925499999998</v>
      </c>
      <c r="E35" s="27">
        <f>(473365.57+30795.92)/1000</f>
        <v>504.16149000000001</v>
      </c>
      <c r="F35" s="21"/>
      <c r="G35" s="21"/>
      <c r="H35" s="20">
        <f>D35+E35+G35+F35</f>
        <v>6135.3540400000002</v>
      </c>
    </row>
    <row r="36" spans="1:8" x14ac:dyDescent="0.2">
      <c r="A36" s="22"/>
      <c r="B36" s="33" t="s">
        <v>16</v>
      </c>
      <c r="C36" s="34"/>
      <c r="D36" s="20">
        <f>D35</f>
        <v>5631.1925499999998</v>
      </c>
      <c r="E36" s="20">
        <f>E35</f>
        <v>504.16149000000001</v>
      </c>
      <c r="F36" s="21">
        <f>F35</f>
        <v>0</v>
      </c>
      <c r="G36" s="21">
        <f>G35</f>
        <v>0</v>
      </c>
      <c r="H36" s="20">
        <f>H35</f>
        <v>6135.3540400000002</v>
      </c>
    </row>
    <row r="37" spans="1:8" x14ac:dyDescent="0.2">
      <c r="A37" s="22"/>
      <c r="B37" s="33" t="s">
        <v>34</v>
      </c>
      <c r="C37" s="34"/>
      <c r="D37" s="20">
        <f>D36+D33</f>
        <v>5631.1925499999998</v>
      </c>
      <c r="E37" s="20">
        <f>E36+E33</f>
        <v>504.16149000000001</v>
      </c>
      <c r="F37" s="20">
        <f>F36+F33</f>
        <v>0</v>
      </c>
      <c r="G37" s="20">
        <f>G36+G33</f>
        <v>388.59797833333334</v>
      </c>
      <c r="H37" s="20">
        <f>H36+H33</f>
        <v>6523.9520183333334</v>
      </c>
    </row>
    <row r="38" spans="1:8" x14ac:dyDescent="0.2">
      <c r="A38" s="31" t="s">
        <v>44</v>
      </c>
      <c r="B38" s="32"/>
      <c r="C38" s="32"/>
      <c r="D38" s="32"/>
      <c r="E38" s="32"/>
      <c r="F38" s="32"/>
      <c r="G38" s="32"/>
      <c r="H38" s="32"/>
    </row>
    <row r="39" spans="1:8" x14ac:dyDescent="0.2">
      <c r="A39" s="18">
        <v>11</v>
      </c>
      <c r="B39" s="19" t="s">
        <v>15</v>
      </c>
      <c r="C39" s="25"/>
      <c r="D39" s="27"/>
      <c r="E39" s="27"/>
      <c r="F39" s="21"/>
      <c r="G39" s="21"/>
      <c r="H39" s="20">
        <f>D39+E39+G39+F39</f>
        <v>0</v>
      </c>
    </row>
    <row r="40" spans="1:8" x14ac:dyDescent="0.2">
      <c r="A40" s="22"/>
      <c r="B40" s="33" t="s">
        <v>47</v>
      </c>
      <c r="C40" s="34"/>
      <c r="D40" s="20">
        <f>D39</f>
        <v>0</v>
      </c>
      <c r="E40" s="20">
        <f>E39</f>
        <v>0</v>
      </c>
      <c r="F40" s="21">
        <f>F39</f>
        <v>0</v>
      </c>
      <c r="G40" s="21">
        <f>G39</f>
        <v>0</v>
      </c>
      <c r="H40" s="20">
        <f>H39</f>
        <v>0</v>
      </c>
    </row>
    <row r="41" spans="1:8" x14ac:dyDescent="0.2">
      <c r="A41" s="22"/>
      <c r="B41" s="33" t="s">
        <v>42</v>
      </c>
      <c r="C41" s="34"/>
      <c r="D41" s="20">
        <f>D40+D37</f>
        <v>5631.1925499999998</v>
      </c>
      <c r="E41" s="20">
        <f t="shared" ref="E41" si="2">E40+E37</f>
        <v>504.16149000000001</v>
      </c>
      <c r="F41" s="20">
        <f t="shared" ref="F41" si="3">F40+F37</f>
        <v>0</v>
      </c>
      <c r="G41" s="20">
        <f t="shared" ref="G41" si="4">G40+G37</f>
        <v>388.59797833333334</v>
      </c>
      <c r="H41" s="20">
        <f>H40+H37</f>
        <v>6523.9520183333334</v>
      </c>
    </row>
    <row r="42" spans="1:8" x14ac:dyDescent="0.2">
      <c r="A42" s="31" t="s">
        <v>45</v>
      </c>
      <c r="B42" s="32"/>
      <c r="C42" s="32"/>
      <c r="D42" s="32"/>
      <c r="E42" s="32"/>
      <c r="F42" s="32"/>
      <c r="G42" s="32"/>
      <c r="H42" s="32"/>
    </row>
    <row r="43" spans="1:8" x14ac:dyDescent="0.2">
      <c r="A43" s="18">
        <v>12</v>
      </c>
      <c r="B43" s="19" t="s">
        <v>15</v>
      </c>
      <c r="C43" s="25" t="s">
        <v>55</v>
      </c>
      <c r="D43" s="27"/>
      <c r="E43" s="27"/>
      <c r="F43" s="21"/>
      <c r="G43" s="21"/>
      <c r="H43" s="20">
        <f>D43+E43+G43+F43</f>
        <v>0</v>
      </c>
    </row>
    <row r="44" spans="1:8" x14ac:dyDescent="0.2">
      <c r="A44" s="22"/>
      <c r="B44" s="33" t="s">
        <v>46</v>
      </c>
      <c r="C44" s="34"/>
      <c r="D44" s="20">
        <f>D43</f>
        <v>0</v>
      </c>
      <c r="E44" s="20">
        <f>E43</f>
        <v>0</v>
      </c>
      <c r="F44" s="21">
        <f>F43</f>
        <v>0</v>
      </c>
      <c r="G44" s="21">
        <f>G43</f>
        <v>0</v>
      </c>
      <c r="H44" s="20">
        <f>H43</f>
        <v>0</v>
      </c>
    </row>
    <row r="45" spans="1:8" x14ac:dyDescent="0.2">
      <c r="A45" s="22"/>
      <c r="B45" s="33" t="s">
        <v>43</v>
      </c>
      <c r="C45" s="34"/>
      <c r="D45" s="20">
        <f>D44+D41</f>
        <v>5631.1925499999998</v>
      </c>
      <c r="E45" s="20">
        <f t="shared" ref="E45" si="5">E44+E41</f>
        <v>504.16149000000001</v>
      </c>
      <c r="F45" s="20">
        <f t="shared" ref="F45" si="6">F44+F41</f>
        <v>0</v>
      </c>
      <c r="G45" s="20">
        <f t="shared" ref="G45" si="7">G44+G41</f>
        <v>388.59797833333334</v>
      </c>
      <c r="H45" s="20">
        <f>H44+H41</f>
        <v>6523.9520183333334</v>
      </c>
    </row>
    <row r="46" spans="1:8" x14ac:dyDescent="0.2">
      <c r="A46" s="31" t="s">
        <v>33</v>
      </c>
      <c r="B46" s="32"/>
      <c r="C46" s="32"/>
      <c r="D46" s="32"/>
      <c r="E46" s="32"/>
      <c r="F46" s="32"/>
      <c r="G46" s="32"/>
      <c r="H46" s="32"/>
    </row>
    <row r="47" spans="1:8" x14ac:dyDescent="0.2">
      <c r="A47" s="18">
        <v>13</v>
      </c>
      <c r="B47" s="28" t="s">
        <v>15</v>
      </c>
      <c r="C47" s="28" t="s">
        <v>39</v>
      </c>
      <c r="D47" s="28"/>
      <c r="E47" s="28"/>
      <c r="F47" s="28"/>
      <c r="G47" s="29">
        <f>21998.9/1000</f>
        <v>21.998900000000003</v>
      </c>
      <c r="H47" s="20">
        <f t="shared" ref="H47" si="8">G47+F47+E47+D47</f>
        <v>21.998900000000003</v>
      </c>
    </row>
    <row r="48" spans="1:8" x14ac:dyDescent="0.2">
      <c r="A48" s="18">
        <v>14</v>
      </c>
      <c r="B48" s="23" t="s">
        <v>56</v>
      </c>
      <c r="C48" s="19" t="s">
        <v>48</v>
      </c>
      <c r="D48" s="21"/>
      <c r="E48" s="21"/>
      <c r="F48" s="21"/>
      <c r="G48" s="20"/>
      <c r="H48" s="20">
        <f>G48+F48+E48+D48</f>
        <v>0</v>
      </c>
    </row>
    <row r="49" spans="1:8" x14ac:dyDescent="0.2">
      <c r="A49" s="18">
        <v>15</v>
      </c>
      <c r="B49" s="23" t="s">
        <v>56</v>
      </c>
      <c r="C49" s="19" t="s">
        <v>40</v>
      </c>
      <c r="D49" s="21"/>
      <c r="E49" s="21"/>
      <c r="F49" s="21"/>
      <c r="G49" s="20">
        <f>43333.33/1000</f>
        <v>43.333330000000004</v>
      </c>
      <c r="H49" s="20">
        <f>G49+F49+E49+D49</f>
        <v>43.333330000000004</v>
      </c>
    </row>
    <row r="50" spans="1:8" ht="38.25" x14ac:dyDescent="0.2">
      <c r="A50" s="18">
        <v>16</v>
      </c>
      <c r="B50" s="19" t="s">
        <v>57</v>
      </c>
      <c r="C50" s="19" t="s">
        <v>59</v>
      </c>
      <c r="D50" s="21"/>
      <c r="E50" s="21"/>
      <c r="F50" s="21"/>
      <c r="G50" s="20">
        <f>(D45+E45+F45+G45+H47+H48+H49+H59+H55+H54)/100*6.7</f>
        <v>538.62997889339533</v>
      </c>
      <c r="H50" s="20">
        <f>G50+F50+E50+D50</f>
        <v>538.62997889339533</v>
      </c>
    </row>
    <row r="51" spans="1:8" x14ac:dyDescent="0.2">
      <c r="A51" s="22"/>
      <c r="B51" s="33" t="s">
        <v>35</v>
      </c>
      <c r="C51" s="34"/>
      <c r="D51" s="21">
        <f>D49+D47+D48+D50</f>
        <v>0</v>
      </c>
      <c r="E51" s="21">
        <f t="shared" ref="E51:F51" si="9">E49+E47+E48+E50</f>
        <v>0</v>
      </c>
      <c r="F51" s="21">
        <f t="shared" si="9"/>
        <v>0</v>
      </c>
      <c r="G51" s="21">
        <f>G49+G47+G48+G50</f>
        <v>603.96220889339531</v>
      </c>
      <c r="H51" s="20">
        <f>D51+E51+F51+G51</f>
        <v>603.96220889339531</v>
      </c>
    </row>
    <row r="52" spans="1:8" x14ac:dyDescent="0.2">
      <c r="A52" s="22"/>
      <c r="B52" s="33" t="s">
        <v>17</v>
      </c>
      <c r="C52" s="34"/>
      <c r="D52" s="20">
        <f>D51+D45</f>
        <v>5631.1925499999998</v>
      </c>
      <c r="E52" s="20">
        <f>E51+E45</f>
        <v>504.16149000000001</v>
      </c>
      <c r="F52" s="20">
        <f>F51+F45</f>
        <v>0</v>
      </c>
      <c r="G52" s="20">
        <f>G51+G45</f>
        <v>992.56018722672866</v>
      </c>
      <c r="H52" s="20">
        <f>H51+H45</f>
        <v>7127.9142272267291</v>
      </c>
    </row>
    <row r="53" spans="1:8" x14ac:dyDescent="0.2">
      <c r="A53" s="31" t="s">
        <v>29</v>
      </c>
      <c r="B53" s="32"/>
      <c r="C53" s="32"/>
      <c r="D53" s="32"/>
      <c r="E53" s="32"/>
      <c r="F53" s="32"/>
      <c r="G53" s="32"/>
      <c r="H53" s="32"/>
    </row>
    <row r="54" spans="1:8" ht="39" customHeight="1" x14ac:dyDescent="0.2">
      <c r="A54" s="18">
        <v>17</v>
      </c>
      <c r="B54" s="19" t="s">
        <v>58</v>
      </c>
      <c r="C54" s="19" t="s">
        <v>27</v>
      </c>
      <c r="D54" s="21"/>
      <c r="E54" s="21"/>
      <c r="F54" s="21"/>
      <c r="G54" s="20">
        <f>(D45+E45+F45+G45+H47+H48+H49)/100*2.14</f>
        <v>141.01068291433336</v>
      </c>
      <c r="H54" s="20">
        <f>D54+E54+F54+G54</f>
        <v>141.01068291433336</v>
      </c>
    </row>
    <row r="55" spans="1:8" ht="41.25" customHeight="1" x14ac:dyDescent="0.2">
      <c r="A55" s="18">
        <v>18</v>
      </c>
      <c r="B55" s="19" t="s">
        <v>60</v>
      </c>
      <c r="C55" s="26" t="s">
        <v>28</v>
      </c>
      <c r="D55" s="21"/>
      <c r="E55" s="21"/>
      <c r="F55" s="21"/>
      <c r="G55" s="20">
        <f>(D45+E45+F45+G45+H47+H48+H49+H59)/100*11.7</f>
        <v>827.300268405</v>
      </c>
      <c r="H55" s="20">
        <f>D55+E55+F55+G55</f>
        <v>827.300268405</v>
      </c>
    </row>
    <row r="56" spans="1:8" ht="12.75" customHeight="1" x14ac:dyDescent="0.2">
      <c r="A56" s="35" t="s">
        <v>32</v>
      </c>
      <c r="B56" s="36"/>
      <c r="C56" s="37"/>
      <c r="D56" s="21">
        <f>D54+D55</f>
        <v>0</v>
      </c>
      <c r="E56" s="21">
        <f t="shared" ref="E56:F56" si="10">E54+E55</f>
        <v>0</v>
      </c>
      <c r="F56" s="21">
        <f t="shared" si="10"/>
        <v>0</v>
      </c>
      <c r="G56" s="21">
        <f>G54+G55</f>
        <v>968.3109513193333</v>
      </c>
      <c r="H56" s="20">
        <f>D56+E56+F56+G56</f>
        <v>968.3109513193333</v>
      </c>
    </row>
    <row r="57" spans="1:8" x14ac:dyDescent="0.2">
      <c r="A57" s="22"/>
      <c r="B57" s="33" t="s">
        <v>30</v>
      </c>
      <c r="C57" s="34"/>
      <c r="D57" s="20">
        <f>D52+D56</f>
        <v>5631.1925499999998</v>
      </c>
      <c r="E57" s="20">
        <f t="shared" ref="E57:G57" si="11">E52+E56</f>
        <v>504.16149000000001</v>
      </c>
      <c r="F57" s="20">
        <f t="shared" si="11"/>
        <v>0</v>
      </c>
      <c r="G57" s="20">
        <f t="shared" si="11"/>
        <v>1960.871138546062</v>
      </c>
      <c r="H57" s="20">
        <f>H56+H52</f>
        <v>8096.2251785460621</v>
      </c>
    </row>
    <row r="58" spans="1:8" x14ac:dyDescent="0.2">
      <c r="A58" s="31" t="s">
        <v>18</v>
      </c>
      <c r="B58" s="32"/>
      <c r="C58" s="32"/>
      <c r="D58" s="32"/>
      <c r="E58" s="32"/>
      <c r="F58" s="32"/>
      <c r="G58" s="32"/>
      <c r="H58" s="32"/>
    </row>
    <row r="59" spans="1:8" x14ac:dyDescent="0.2">
      <c r="A59" s="18">
        <v>19</v>
      </c>
      <c r="B59" s="23" t="s">
        <v>15</v>
      </c>
      <c r="C59" s="19" t="s">
        <v>41</v>
      </c>
      <c r="D59" s="21"/>
      <c r="E59" s="21"/>
      <c r="F59" s="21"/>
      <c r="G59" s="20">
        <f>577989.86/1000/1.2</f>
        <v>481.6582166666667</v>
      </c>
      <c r="H59" s="20">
        <f>G59+F59+E59+D59</f>
        <v>481.6582166666667</v>
      </c>
    </row>
    <row r="60" spans="1:8" x14ac:dyDescent="0.2">
      <c r="A60" s="22"/>
      <c r="B60" s="33" t="s">
        <v>20</v>
      </c>
      <c r="C60" s="34"/>
      <c r="D60" s="20">
        <f>D59</f>
        <v>0</v>
      </c>
      <c r="E60" s="20">
        <f t="shared" ref="E60:G60" si="12">E59</f>
        <v>0</v>
      </c>
      <c r="F60" s="20">
        <f t="shared" si="12"/>
        <v>0</v>
      </c>
      <c r="G60" s="20">
        <f t="shared" si="12"/>
        <v>481.6582166666667</v>
      </c>
      <c r="H60" s="20">
        <f>G60+F60+E60+D60</f>
        <v>481.6582166666667</v>
      </c>
    </row>
    <row r="61" spans="1:8" x14ac:dyDescent="0.2">
      <c r="A61" s="22"/>
      <c r="B61" s="33" t="s">
        <v>21</v>
      </c>
      <c r="C61" s="34"/>
      <c r="D61" s="20">
        <f>D57+D60</f>
        <v>5631.1925499999998</v>
      </c>
      <c r="E61" s="20">
        <f>E57+E60</f>
        <v>504.16149000000001</v>
      </c>
      <c r="F61" s="20">
        <f>F57+F60</f>
        <v>0</v>
      </c>
      <c r="G61" s="20">
        <f>G57+G60</f>
        <v>2442.5293552127287</v>
      </c>
      <c r="H61" s="20">
        <f>D61+E61+F61+G61</f>
        <v>8577.8833952127279</v>
      </c>
    </row>
    <row r="62" spans="1:8" x14ac:dyDescent="0.2">
      <c r="A62" s="31" t="s">
        <v>22</v>
      </c>
      <c r="B62" s="32"/>
      <c r="C62" s="32"/>
      <c r="D62" s="32"/>
      <c r="E62" s="32"/>
      <c r="F62" s="32"/>
      <c r="G62" s="32"/>
      <c r="H62" s="32"/>
    </row>
    <row r="63" spans="1:8" x14ac:dyDescent="0.2">
      <c r="A63" s="18">
        <v>20</v>
      </c>
      <c r="B63" s="23"/>
      <c r="C63" s="19" t="s">
        <v>23</v>
      </c>
      <c r="D63" s="20">
        <f>D61/100*20</f>
        <v>1126.2385100000001</v>
      </c>
      <c r="E63" s="20">
        <f>E61/100*20</f>
        <v>100.83229799999999</v>
      </c>
      <c r="F63" s="20">
        <f>F61/100*20</f>
        <v>0</v>
      </c>
      <c r="G63" s="20">
        <f>G61/100*20</f>
        <v>488.50587104254572</v>
      </c>
      <c r="H63" s="20">
        <f>H61/100*20</f>
        <v>1715.5766790425457</v>
      </c>
    </row>
    <row r="64" spans="1:8" x14ac:dyDescent="0.2">
      <c r="A64" s="22"/>
      <c r="B64" s="33" t="s">
        <v>24</v>
      </c>
      <c r="C64" s="34"/>
      <c r="D64" s="20">
        <f>D63</f>
        <v>1126.2385100000001</v>
      </c>
      <c r="E64" s="20">
        <f>E63</f>
        <v>100.83229799999999</v>
      </c>
      <c r="F64" s="21">
        <f>F63</f>
        <v>0</v>
      </c>
      <c r="G64" s="20">
        <f>G63</f>
        <v>488.50587104254572</v>
      </c>
      <c r="H64" s="20">
        <f>D64+E64+F64+G64</f>
        <v>1715.5766790425459</v>
      </c>
    </row>
    <row r="65" spans="1:8" x14ac:dyDescent="0.2">
      <c r="A65" s="22"/>
      <c r="B65" s="33" t="s">
        <v>25</v>
      </c>
      <c r="C65" s="34"/>
      <c r="D65" s="20">
        <f>D61+D63</f>
        <v>6757.4310599999999</v>
      </c>
      <c r="E65" s="20">
        <f>E61+E63</f>
        <v>604.993788</v>
      </c>
      <c r="F65" s="20">
        <f>F61+F63</f>
        <v>0</v>
      </c>
      <c r="G65" s="20">
        <f>G61+G63</f>
        <v>2931.0352262552742</v>
      </c>
      <c r="H65" s="20">
        <f>H61+H63</f>
        <v>10293.460074255274</v>
      </c>
    </row>
    <row r="68" spans="1:8" ht="12.75" customHeight="1" x14ac:dyDescent="0.2">
      <c r="A68" s="47" t="s">
        <v>51</v>
      </c>
      <c r="B68" s="47"/>
      <c r="C68" s="47"/>
      <c r="D68" s="47"/>
      <c r="E68" s="47"/>
      <c r="F68" s="47"/>
      <c r="G68" s="47"/>
      <c r="H68" s="47"/>
    </row>
    <row r="69" spans="1:8" ht="12.75" customHeight="1" x14ac:dyDescent="0.2">
      <c r="A69" s="47"/>
      <c r="B69" s="47"/>
      <c r="C69" s="47"/>
      <c r="D69" s="47"/>
      <c r="E69" s="47"/>
      <c r="F69" s="47"/>
      <c r="G69" s="47"/>
      <c r="H69" s="47"/>
    </row>
    <row r="70" spans="1:8" ht="12.75" customHeight="1" x14ac:dyDescent="0.2">
      <c r="A70" s="47"/>
      <c r="B70" s="47"/>
      <c r="C70" s="47"/>
      <c r="D70" s="47"/>
      <c r="E70" s="47"/>
      <c r="F70" s="47"/>
      <c r="G70" s="47"/>
      <c r="H70" s="47"/>
    </row>
    <row r="71" spans="1:8" ht="12.75" customHeight="1" x14ac:dyDescent="0.2">
      <c r="A71" s="47"/>
      <c r="B71" s="47"/>
      <c r="C71" s="47"/>
      <c r="D71" s="47"/>
      <c r="E71" s="47"/>
      <c r="F71" s="47"/>
      <c r="G71" s="47"/>
      <c r="H71" s="47"/>
    </row>
    <row r="72" spans="1:8" ht="12.75" customHeight="1" x14ac:dyDescent="0.2">
      <c r="A72" s="47"/>
      <c r="B72" s="47"/>
      <c r="C72" s="47"/>
      <c r="D72" s="47"/>
      <c r="E72" s="47"/>
      <c r="F72" s="47"/>
      <c r="G72" s="47"/>
      <c r="H72" s="47"/>
    </row>
    <row r="73" spans="1:8" ht="12.75" customHeight="1" x14ac:dyDescent="0.2">
      <c r="A73" s="47"/>
      <c r="B73" s="47"/>
      <c r="C73" s="47"/>
      <c r="D73" s="47"/>
      <c r="E73" s="47"/>
      <c r="F73" s="47"/>
      <c r="G73" s="47"/>
      <c r="H73" s="47"/>
    </row>
    <row r="74" spans="1:8" ht="12.75" customHeight="1" x14ac:dyDescent="0.2">
      <c r="A74" s="47"/>
      <c r="B74" s="47"/>
      <c r="C74" s="47"/>
      <c r="D74" s="47"/>
      <c r="E74" s="47"/>
      <c r="F74" s="47"/>
      <c r="G74" s="47"/>
      <c r="H74" s="47"/>
    </row>
    <row r="75" spans="1:8" ht="12.75" customHeight="1" x14ac:dyDescent="0.2">
      <c r="A75" s="47"/>
      <c r="B75" s="47"/>
      <c r="C75" s="47"/>
      <c r="D75" s="47"/>
      <c r="E75" s="47"/>
      <c r="F75" s="47"/>
      <c r="G75" s="47"/>
      <c r="H75" s="47"/>
    </row>
    <row r="76" spans="1:8" x14ac:dyDescent="0.2">
      <c r="A76" s="47"/>
      <c r="B76" s="47"/>
      <c r="C76" s="47"/>
      <c r="D76" s="47"/>
      <c r="E76" s="47"/>
      <c r="F76" s="47"/>
      <c r="G76" s="47"/>
      <c r="H76" s="47"/>
    </row>
    <row r="77" spans="1:8" x14ac:dyDescent="0.2">
      <c r="A77" s="47"/>
      <c r="B77" s="47"/>
      <c r="C77" s="47"/>
      <c r="D77" s="47"/>
      <c r="E77" s="47"/>
      <c r="F77" s="47"/>
      <c r="G77" s="47"/>
      <c r="H77" s="47"/>
    </row>
    <row r="78" spans="1:8" x14ac:dyDescent="0.2">
      <c r="A78" s="47"/>
      <c r="B78" s="47"/>
      <c r="C78" s="47"/>
      <c r="D78" s="47"/>
      <c r="E78" s="47"/>
      <c r="F78" s="47"/>
      <c r="G78" s="47"/>
      <c r="H78" s="47"/>
    </row>
  </sheetData>
  <mergeCells count="38">
    <mergeCell ref="A68:H78"/>
    <mergeCell ref="B33:C33"/>
    <mergeCell ref="A38:H38"/>
    <mergeCell ref="B40:C40"/>
    <mergeCell ref="B41:C41"/>
    <mergeCell ref="A42:H42"/>
    <mergeCell ref="A34:H34"/>
    <mergeCell ref="B45:C45"/>
    <mergeCell ref="C2:G2"/>
    <mergeCell ref="C8:G8"/>
    <mergeCell ref="C14:G14"/>
    <mergeCell ref="A18:A21"/>
    <mergeCell ref="B18:B21"/>
    <mergeCell ref="C18:C21"/>
    <mergeCell ref="D18:G18"/>
    <mergeCell ref="B6:C6"/>
    <mergeCell ref="B7:C7"/>
    <mergeCell ref="H18:H21"/>
    <mergeCell ref="D19:D21"/>
    <mergeCell ref="E19:E21"/>
    <mergeCell ref="F19:F21"/>
    <mergeCell ref="G19:G21"/>
    <mergeCell ref="A23:H23"/>
    <mergeCell ref="B61:C61"/>
    <mergeCell ref="A62:H62"/>
    <mergeCell ref="B64:C64"/>
    <mergeCell ref="B65:C65"/>
    <mergeCell ref="B36:C36"/>
    <mergeCell ref="B37:C37"/>
    <mergeCell ref="A58:H58"/>
    <mergeCell ref="B60:C60"/>
    <mergeCell ref="A53:H53"/>
    <mergeCell ref="B57:C57"/>
    <mergeCell ref="A46:H46"/>
    <mergeCell ref="B51:C51"/>
    <mergeCell ref="A56:C56"/>
    <mergeCell ref="B52:C52"/>
    <mergeCell ref="B44:C44"/>
  </mergeCells>
  <pageMargins left="0.23622047244094491" right="0.23622047244094491" top="0.74803149606299213" bottom="0.74803149606299213" header="0.31496062992125984" footer="0.31496062992125984"/>
  <pageSetup paperSize="9" scale="68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78"/>
  <sheetViews>
    <sheetView tabSelected="1" view="pageBreakPreview" zoomScale="75" zoomScaleNormal="75" zoomScaleSheetLayoutView="75" workbookViewId="0">
      <selection activeCell="D7" sqref="D7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9" t="s">
        <v>2</v>
      </c>
      <c r="D2" s="39"/>
      <c r="E2" s="39"/>
      <c r="F2" s="39"/>
      <c r="G2" s="39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54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45" t="s">
        <v>53</v>
      </c>
      <c r="C6" s="45"/>
      <c r="D6" s="24">
        <f>H65</f>
        <v>1419.3504617965777</v>
      </c>
      <c r="E6" s="2" t="s">
        <v>31</v>
      </c>
      <c r="F6" s="2"/>
      <c r="G6" s="2"/>
      <c r="H6" s="2"/>
    </row>
    <row r="7" spans="2:8" x14ac:dyDescent="0.2">
      <c r="B7" s="46" t="s">
        <v>4</v>
      </c>
      <c r="C7" s="46"/>
      <c r="D7" s="2"/>
      <c r="E7" s="2" t="s">
        <v>31</v>
      </c>
      <c r="F7" s="2"/>
      <c r="G7" s="2"/>
      <c r="H7" s="2"/>
    </row>
    <row r="8" spans="2:8" x14ac:dyDescent="0.2">
      <c r="C8" s="40"/>
      <c r="D8" s="41"/>
      <c r="E8" s="41"/>
      <c r="F8" s="41"/>
      <c r="G8" s="41"/>
      <c r="H8" s="2"/>
    </row>
    <row r="9" spans="2:8" x14ac:dyDescent="0.2">
      <c r="D9" s="10" t="s">
        <v>5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G11" s="2"/>
      <c r="H11" s="2"/>
    </row>
    <row r="12" spans="2:8" x14ac:dyDescent="0.2">
      <c r="D12" s="12" t="s">
        <v>6</v>
      </c>
      <c r="F12" s="2"/>
      <c r="G12" s="2"/>
      <c r="H12" s="2"/>
    </row>
    <row r="13" spans="2:8" x14ac:dyDescent="0.2">
      <c r="D13" s="13"/>
      <c r="F13" s="2"/>
      <c r="G13" s="2"/>
      <c r="H13" s="2"/>
    </row>
    <row r="14" spans="2:8" ht="27" customHeight="1" x14ac:dyDescent="0.2">
      <c r="C14" s="42" t="s">
        <v>62</v>
      </c>
      <c r="D14" s="39"/>
      <c r="E14" s="39"/>
      <c r="F14" s="39"/>
      <c r="G14" s="39"/>
      <c r="H14" s="2"/>
    </row>
    <row r="15" spans="2:8" x14ac:dyDescent="0.2">
      <c r="D15" s="14" t="s">
        <v>7</v>
      </c>
      <c r="F15" s="2"/>
      <c r="G15" s="2"/>
      <c r="H15" s="2"/>
    </row>
    <row r="16" spans="2:8" x14ac:dyDescent="0.2">
      <c r="H16" s="2"/>
    </row>
    <row r="17" spans="1:8" x14ac:dyDescent="0.2">
      <c r="B17" s="1" t="s">
        <v>52</v>
      </c>
      <c r="D17" s="13"/>
      <c r="E17" s="2"/>
      <c r="F17" s="2"/>
      <c r="G17" s="2"/>
      <c r="H17" s="2"/>
    </row>
    <row r="18" spans="1:8" ht="12.75" customHeight="1" x14ac:dyDescent="0.2">
      <c r="A18" s="38" t="s">
        <v>8</v>
      </c>
      <c r="B18" s="43" t="s">
        <v>49</v>
      </c>
      <c r="C18" s="43" t="s">
        <v>9</v>
      </c>
      <c r="D18" s="44" t="s">
        <v>10</v>
      </c>
      <c r="E18" s="44"/>
      <c r="F18" s="44"/>
      <c r="G18" s="44"/>
      <c r="H18" s="38" t="s">
        <v>50</v>
      </c>
    </row>
    <row r="19" spans="1:8" ht="12.75" customHeight="1" x14ac:dyDescent="0.2">
      <c r="A19" s="38"/>
      <c r="B19" s="43"/>
      <c r="C19" s="43"/>
      <c r="D19" s="38" t="s">
        <v>11</v>
      </c>
      <c r="E19" s="38" t="s">
        <v>12</v>
      </c>
      <c r="F19" s="38" t="s">
        <v>13</v>
      </c>
      <c r="G19" s="38" t="s">
        <v>38</v>
      </c>
      <c r="H19" s="38"/>
    </row>
    <row r="20" spans="1:8" x14ac:dyDescent="0.2">
      <c r="A20" s="38"/>
      <c r="B20" s="43"/>
      <c r="C20" s="43"/>
      <c r="D20" s="38"/>
      <c r="E20" s="38"/>
      <c r="F20" s="38"/>
      <c r="G20" s="38"/>
      <c r="H20" s="38"/>
    </row>
    <row r="21" spans="1:8" x14ac:dyDescent="0.2">
      <c r="A21" s="38"/>
      <c r="B21" s="43"/>
      <c r="C21" s="43"/>
      <c r="D21" s="38"/>
      <c r="E21" s="38"/>
      <c r="F21" s="38"/>
      <c r="G21" s="38"/>
      <c r="H21" s="38"/>
    </row>
    <row r="22" spans="1:8" x14ac:dyDescent="0.2">
      <c r="A22" s="16">
        <v>1</v>
      </c>
      <c r="B22" s="17">
        <v>2</v>
      </c>
      <c r="C22" s="17">
        <v>3</v>
      </c>
      <c r="D22" s="16">
        <v>4</v>
      </c>
      <c r="E22" s="16">
        <v>5</v>
      </c>
      <c r="F22" s="16">
        <v>6</v>
      </c>
      <c r="G22" s="16">
        <v>7</v>
      </c>
      <c r="H22" s="16">
        <v>8</v>
      </c>
    </row>
    <row r="23" spans="1:8" ht="12.75" customHeight="1" x14ac:dyDescent="0.2">
      <c r="A23" s="31" t="s">
        <v>36</v>
      </c>
      <c r="B23" s="32"/>
      <c r="C23" s="32"/>
      <c r="D23" s="32"/>
      <c r="E23" s="32"/>
      <c r="F23" s="32"/>
      <c r="G23" s="32"/>
      <c r="H23" s="32"/>
    </row>
    <row r="24" spans="1:8" x14ac:dyDescent="0.2">
      <c r="A24" s="18">
        <v>1</v>
      </c>
      <c r="B24" s="23" t="s">
        <v>56</v>
      </c>
      <c r="C24" s="19" t="s">
        <v>19</v>
      </c>
      <c r="D24" s="21"/>
      <c r="E24" s="21"/>
      <c r="F24" s="21"/>
      <c r="G24" s="20">
        <f>39166.67/1000/12.54</f>
        <v>3.1233389154704945</v>
      </c>
      <c r="H24" s="20">
        <f>G24+F24+E24+D24</f>
        <v>3.1233389154704945</v>
      </c>
    </row>
    <row r="25" spans="1:8" ht="12.75" customHeight="1" x14ac:dyDescent="0.2">
      <c r="A25" s="18">
        <v>2</v>
      </c>
      <c r="B25" s="23" t="s">
        <v>56</v>
      </c>
      <c r="C25" s="19" t="s">
        <v>26</v>
      </c>
      <c r="D25" s="21"/>
      <c r="E25" s="21"/>
      <c r="F25" s="21"/>
      <c r="G25" s="20">
        <f>(3400+5100+5100)/1000/1.2/12.54</f>
        <v>0.90377458798511445</v>
      </c>
      <c r="H25" s="20">
        <f t="shared" ref="H25:H31" si="0">G25+F25+E25+D25</f>
        <v>0.90377458798511445</v>
      </c>
    </row>
    <row r="26" spans="1:8" ht="12.75" customHeight="1" x14ac:dyDescent="0.2">
      <c r="A26" s="18">
        <v>3</v>
      </c>
      <c r="B26" s="23" t="s">
        <v>56</v>
      </c>
      <c r="C26" s="19" t="s">
        <v>66</v>
      </c>
      <c r="D26" s="21"/>
      <c r="E26" s="21"/>
      <c r="F26" s="21"/>
      <c r="G26" s="20">
        <f>84685.48/1000/1.2/12.54</f>
        <v>5.6276900584795326</v>
      </c>
      <c r="H26" s="20">
        <f t="shared" si="0"/>
        <v>5.6276900584795326</v>
      </c>
    </row>
    <row r="27" spans="1:8" ht="12.75" customHeight="1" x14ac:dyDescent="0.2">
      <c r="A27" s="18">
        <v>4</v>
      </c>
      <c r="B27" s="23" t="s">
        <v>56</v>
      </c>
      <c r="C27" s="19" t="s">
        <v>67</v>
      </c>
      <c r="D27" s="21"/>
      <c r="E27" s="21"/>
      <c r="F27" s="21"/>
      <c r="G27" s="20">
        <f>25074/1000/1.2/12.54</f>
        <v>1.6662679425837323</v>
      </c>
      <c r="H27" s="20">
        <f t="shared" si="0"/>
        <v>1.6662679425837323</v>
      </c>
    </row>
    <row r="28" spans="1:8" ht="12.75" customHeight="1" x14ac:dyDescent="0.2">
      <c r="A28" s="18">
        <v>5</v>
      </c>
      <c r="B28" s="23" t="s">
        <v>56</v>
      </c>
      <c r="C28" s="19" t="s">
        <v>68</v>
      </c>
      <c r="D28" s="21"/>
      <c r="E28" s="21"/>
      <c r="F28" s="21"/>
      <c r="G28" s="20">
        <f>47250/1000/1.2/12.54</f>
        <v>3.1399521531100483</v>
      </c>
      <c r="H28" s="20">
        <f>G28+F28+E28+D28</f>
        <v>3.1399521531100483</v>
      </c>
    </row>
    <row r="29" spans="1:8" ht="12.75" customHeight="1" x14ac:dyDescent="0.2">
      <c r="A29" s="18">
        <v>6</v>
      </c>
      <c r="B29" s="23" t="s">
        <v>56</v>
      </c>
      <c r="C29" s="19" t="s">
        <v>69</v>
      </c>
      <c r="D29" s="21"/>
      <c r="E29" s="21"/>
      <c r="F29" s="21"/>
      <c r="G29" s="20">
        <f>47080.96/1000/1.2/12.54</f>
        <v>3.1287187666135035</v>
      </c>
      <c r="H29" s="20">
        <f t="shared" si="0"/>
        <v>3.1287187666135035</v>
      </c>
    </row>
    <row r="30" spans="1:8" ht="12.75" customHeight="1" x14ac:dyDescent="0.2">
      <c r="A30" s="18">
        <v>7</v>
      </c>
      <c r="B30" s="23" t="s">
        <v>56</v>
      </c>
      <c r="C30" s="19" t="s">
        <v>63</v>
      </c>
      <c r="D30" s="21"/>
      <c r="E30" s="21"/>
      <c r="F30" s="21"/>
      <c r="G30" s="20">
        <f>73461.8/1000/1.2/12.54</f>
        <v>4.8818314726209469</v>
      </c>
      <c r="H30" s="20">
        <f t="shared" si="0"/>
        <v>4.8818314726209469</v>
      </c>
    </row>
    <row r="31" spans="1:8" ht="12.75" customHeight="1" x14ac:dyDescent="0.2">
      <c r="A31" s="18">
        <v>8</v>
      </c>
      <c r="B31" s="23" t="s">
        <v>56</v>
      </c>
      <c r="C31" s="19" t="s">
        <v>64</v>
      </c>
      <c r="D31" s="21"/>
      <c r="E31" s="21"/>
      <c r="F31" s="21"/>
      <c r="G31" s="20">
        <f>18144/1000/1.2/12.54</f>
        <v>1.2057416267942584</v>
      </c>
      <c r="H31" s="20">
        <f t="shared" si="0"/>
        <v>1.2057416267942584</v>
      </c>
    </row>
    <row r="32" spans="1:8" ht="12.75" customHeight="1" x14ac:dyDescent="0.2">
      <c r="A32" s="18">
        <v>9</v>
      </c>
      <c r="B32" s="23" t="s">
        <v>56</v>
      </c>
      <c r="C32" s="19" t="s">
        <v>65</v>
      </c>
      <c r="D32" s="21"/>
      <c r="E32" s="21"/>
      <c r="F32" s="21"/>
      <c r="G32" s="20">
        <f>110021.33/1000/1.2/12.54</f>
        <v>7.3113589845826699</v>
      </c>
      <c r="H32" s="20">
        <f>G32+F32+E32+D32</f>
        <v>7.3113589845826699</v>
      </c>
    </row>
    <row r="33" spans="1:8" ht="12.75" customHeight="1" x14ac:dyDescent="0.2">
      <c r="A33" s="22"/>
      <c r="B33" s="33" t="s">
        <v>37</v>
      </c>
      <c r="C33" s="34"/>
      <c r="D33" s="20">
        <f>D24+D32+D25+D27+D29+D26+D28+D30+D31</f>
        <v>0</v>
      </c>
      <c r="E33" s="20">
        <f t="shared" ref="E33:H33" si="1">E24+E32+E25+E27+E29+E26+E28+E30+E31</f>
        <v>0</v>
      </c>
      <c r="F33" s="20">
        <f t="shared" si="1"/>
        <v>0</v>
      </c>
      <c r="G33" s="20">
        <f t="shared" si="1"/>
        <v>30.988674508240301</v>
      </c>
      <c r="H33" s="20">
        <f t="shared" si="1"/>
        <v>30.988674508240301</v>
      </c>
    </row>
    <row r="34" spans="1:8" x14ac:dyDescent="0.2">
      <c r="A34" s="31" t="s">
        <v>14</v>
      </c>
      <c r="B34" s="32"/>
      <c r="C34" s="32"/>
      <c r="D34" s="32"/>
      <c r="E34" s="32"/>
      <c r="F34" s="32"/>
      <c r="G34" s="32"/>
      <c r="H34" s="32"/>
    </row>
    <row r="35" spans="1:8" ht="38.25" x14ac:dyDescent="0.2">
      <c r="A35" s="18">
        <v>10</v>
      </c>
      <c r="B35" s="19" t="s">
        <v>15</v>
      </c>
      <c r="C35" s="25" t="s">
        <v>62</v>
      </c>
      <c r="D35" s="27">
        <f>(3466171.29+2038828.87+126192.39)/1000/7.21</f>
        <v>781.02531900138695</v>
      </c>
      <c r="E35" s="27">
        <f>(473365.57+30795.92)/1000/7.21</f>
        <v>69.925310679611655</v>
      </c>
      <c r="F35" s="21"/>
      <c r="G35" s="21"/>
      <c r="H35" s="20">
        <f>D35+E35+G35+F35</f>
        <v>850.95062968099865</v>
      </c>
    </row>
    <row r="36" spans="1:8" ht="12.75" customHeight="1" x14ac:dyDescent="0.2">
      <c r="A36" s="22"/>
      <c r="B36" s="33" t="s">
        <v>16</v>
      </c>
      <c r="C36" s="34"/>
      <c r="D36" s="20">
        <f>D35</f>
        <v>781.02531900138695</v>
      </c>
      <c r="E36" s="20">
        <f>E35</f>
        <v>69.925310679611655</v>
      </c>
      <c r="F36" s="21">
        <f>F35</f>
        <v>0</v>
      </c>
      <c r="G36" s="21">
        <f>G35</f>
        <v>0</v>
      </c>
      <c r="H36" s="20">
        <f>H35</f>
        <v>850.95062968099865</v>
      </c>
    </row>
    <row r="37" spans="1:8" ht="12.75" customHeight="1" x14ac:dyDescent="0.2">
      <c r="A37" s="22"/>
      <c r="B37" s="33" t="s">
        <v>34</v>
      </c>
      <c r="C37" s="34"/>
      <c r="D37" s="20">
        <f>D36+D33</f>
        <v>781.02531900138695</v>
      </c>
      <c r="E37" s="20">
        <f>E36+E33</f>
        <v>69.925310679611655</v>
      </c>
      <c r="F37" s="20">
        <f>F36+F33</f>
        <v>0</v>
      </c>
      <c r="G37" s="20">
        <f>G36+G33</f>
        <v>30.988674508240301</v>
      </c>
      <c r="H37" s="20">
        <f>H36+H33</f>
        <v>881.9393041892389</v>
      </c>
    </row>
    <row r="38" spans="1:8" ht="12.75" customHeight="1" x14ac:dyDescent="0.2">
      <c r="A38" s="31" t="s">
        <v>44</v>
      </c>
      <c r="B38" s="32"/>
      <c r="C38" s="32"/>
      <c r="D38" s="32"/>
      <c r="E38" s="32"/>
      <c r="F38" s="32"/>
      <c r="G38" s="32"/>
      <c r="H38" s="32"/>
    </row>
    <row r="39" spans="1:8" ht="12.75" customHeight="1" x14ac:dyDescent="0.2">
      <c r="A39" s="18">
        <v>11</v>
      </c>
      <c r="B39" s="19" t="s">
        <v>15</v>
      </c>
      <c r="C39" s="25"/>
      <c r="D39" s="27"/>
      <c r="E39" s="27"/>
      <c r="F39" s="21"/>
      <c r="G39" s="21"/>
      <c r="H39" s="20">
        <f>D39+E39+G39+F39</f>
        <v>0</v>
      </c>
    </row>
    <row r="40" spans="1:8" ht="12.75" customHeight="1" x14ac:dyDescent="0.2">
      <c r="A40" s="22"/>
      <c r="B40" s="33" t="s">
        <v>47</v>
      </c>
      <c r="C40" s="34"/>
      <c r="D40" s="20">
        <f>D39</f>
        <v>0</v>
      </c>
      <c r="E40" s="20">
        <f>E39</f>
        <v>0</v>
      </c>
      <c r="F40" s="21">
        <f>F39</f>
        <v>0</v>
      </c>
      <c r="G40" s="21">
        <f>G39</f>
        <v>0</v>
      </c>
      <c r="H40" s="20">
        <f>H39</f>
        <v>0</v>
      </c>
    </row>
    <row r="41" spans="1:8" ht="12.75" customHeight="1" x14ac:dyDescent="0.2">
      <c r="A41" s="22"/>
      <c r="B41" s="33" t="s">
        <v>42</v>
      </c>
      <c r="C41" s="34"/>
      <c r="D41" s="20">
        <f>D40+D37</f>
        <v>781.02531900138695</v>
      </c>
      <c r="E41" s="20">
        <f t="shared" ref="E41:G41" si="2">E40+E37</f>
        <v>69.925310679611655</v>
      </c>
      <c r="F41" s="20">
        <f t="shared" si="2"/>
        <v>0</v>
      </c>
      <c r="G41" s="20">
        <f t="shared" si="2"/>
        <v>30.988674508240301</v>
      </c>
      <c r="H41" s="20">
        <f>H40+H37</f>
        <v>881.9393041892389</v>
      </c>
    </row>
    <row r="42" spans="1:8" ht="12.75" customHeight="1" x14ac:dyDescent="0.2">
      <c r="A42" s="31" t="s">
        <v>45</v>
      </c>
      <c r="B42" s="32"/>
      <c r="C42" s="32"/>
      <c r="D42" s="32"/>
      <c r="E42" s="32"/>
      <c r="F42" s="32"/>
      <c r="G42" s="32"/>
      <c r="H42" s="32"/>
    </row>
    <row r="43" spans="1:8" ht="12.75" customHeight="1" x14ac:dyDescent="0.2">
      <c r="A43" s="18">
        <v>12</v>
      </c>
      <c r="B43" s="19" t="s">
        <v>15</v>
      </c>
      <c r="C43" s="25" t="s">
        <v>55</v>
      </c>
      <c r="D43" s="27"/>
      <c r="E43" s="27"/>
      <c r="F43" s="21"/>
      <c r="G43" s="21"/>
      <c r="H43" s="20">
        <f>D43+E43+G43+F43</f>
        <v>0</v>
      </c>
    </row>
    <row r="44" spans="1:8" ht="12.75" customHeight="1" x14ac:dyDescent="0.2">
      <c r="A44" s="22"/>
      <c r="B44" s="33" t="s">
        <v>46</v>
      </c>
      <c r="C44" s="34"/>
      <c r="D44" s="20">
        <f>D43</f>
        <v>0</v>
      </c>
      <c r="E44" s="20">
        <f>E43</f>
        <v>0</v>
      </c>
      <c r="F44" s="21">
        <f>F43</f>
        <v>0</v>
      </c>
      <c r="G44" s="21">
        <f>G43</f>
        <v>0</v>
      </c>
      <c r="H44" s="20">
        <f>H43</f>
        <v>0</v>
      </c>
    </row>
    <row r="45" spans="1:8" ht="12.75" customHeight="1" x14ac:dyDescent="0.2">
      <c r="A45" s="22"/>
      <c r="B45" s="33" t="s">
        <v>43</v>
      </c>
      <c r="C45" s="34"/>
      <c r="D45" s="20">
        <f>D44+D41</f>
        <v>781.02531900138695</v>
      </c>
      <c r="E45" s="20">
        <f t="shared" ref="E45:G45" si="3">E44+E41</f>
        <v>69.925310679611655</v>
      </c>
      <c r="F45" s="20">
        <f t="shared" si="3"/>
        <v>0</v>
      </c>
      <c r="G45" s="20">
        <f t="shared" si="3"/>
        <v>30.988674508240301</v>
      </c>
      <c r="H45" s="20">
        <f>H44+H41</f>
        <v>881.9393041892389</v>
      </c>
    </row>
    <row r="46" spans="1:8" ht="12.75" customHeight="1" x14ac:dyDescent="0.2">
      <c r="A46" s="31" t="s">
        <v>33</v>
      </c>
      <c r="B46" s="32"/>
      <c r="C46" s="32"/>
      <c r="D46" s="32"/>
      <c r="E46" s="32"/>
      <c r="F46" s="32"/>
      <c r="G46" s="32"/>
      <c r="H46" s="32"/>
    </row>
    <row r="47" spans="1:8" ht="12.75" customHeight="1" x14ac:dyDescent="0.2">
      <c r="A47" s="18">
        <v>13</v>
      </c>
      <c r="B47" s="30" t="s">
        <v>15</v>
      </c>
      <c r="C47" s="30" t="s">
        <v>39</v>
      </c>
      <c r="D47" s="30"/>
      <c r="E47" s="30"/>
      <c r="F47" s="30"/>
      <c r="G47" s="29">
        <f>21998.9/1000/7.21</f>
        <v>3.0511650485436896</v>
      </c>
      <c r="H47" s="20">
        <f t="shared" ref="H47" si="4">G47+F47+E47+D47</f>
        <v>3.0511650485436896</v>
      </c>
    </row>
    <row r="48" spans="1:8" ht="12.75" customHeight="1" x14ac:dyDescent="0.2">
      <c r="A48" s="18">
        <v>14</v>
      </c>
      <c r="B48" s="23" t="s">
        <v>56</v>
      </c>
      <c r="C48" s="19" t="s">
        <v>48</v>
      </c>
      <c r="D48" s="21"/>
      <c r="E48" s="21"/>
      <c r="F48" s="21"/>
      <c r="G48" s="20"/>
      <c r="H48" s="20">
        <f>G48+F48+E48+D48</f>
        <v>0</v>
      </c>
    </row>
    <row r="49" spans="1:8" x14ac:dyDescent="0.2">
      <c r="A49" s="18">
        <v>15</v>
      </c>
      <c r="B49" s="23" t="s">
        <v>56</v>
      </c>
      <c r="C49" s="19" t="s">
        <v>40</v>
      </c>
      <c r="D49" s="21"/>
      <c r="E49" s="21"/>
      <c r="F49" s="21"/>
      <c r="G49" s="20">
        <f>43333.33/1000/12.54</f>
        <v>3.4556084529505586</v>
      </c>
      <c r="H49" s="20">
        <f>G49+F49+E49+D49</f>
        <v>3.4556084529505586</v>
      </c>
    </row>
    <row r="50" spans="1:8" ht="12.75" customHeight="1" x14ac:dyDescent="0.2">
      <c r="A50" s="18">
        <v>16</v>
      </c>
      <c r="B50" s="19" t="s">
        <v>57</v>
      </c>
      <c r="C50" s="19" t="s">
        <v>59</v>
      </c>
      <c r="D50" s="21"/>
      <c r="E50" s="21"/>
      <c r="F50" s="21"/>
      <c r="G50" s="20">
        <f>(D45+E45+F45+G45+H47+H48+H49+H59+H55+H54)/100*6.7</f>
        <v>74.270916073391689</v>
      </c>
      <c r="H50" s="20">
        <f>G50+F50+E50+D50</f>
        <v>74.270916073391689</v>
      </c>
    </row>
    <row r="51" spans="1:8" ht="12.75" customHeight="1" x14ac:dyDescent="0.2">
      <c r="A51" s="22"/>
      <c r="B51" s="33" t="s">
        <v>35</v>
      </c>
      <c r="C51" s="34"/>
      <c r="D51" s="21">
        <f>D49+D47+D48+D50</f>
        <v>0</v>
      </c>
      <c r="E51" s="21">
        <f t="shared" ref="E51:F51" si="5">E49+E47+E48+E50</f>
        <v>0</v>
      </c>
      <c r="F51" s="21">
        <f t="shared" si="5"/>
        <v>0</v>
      </c>
      <c r="G51" s="21">
        <f>G49+G47+G48+G50</f>
        <v>80.77768957488594</v>
      </c>
      <c r="H51" s="20">
        <f>D51+E51+F51+G51</f>
        <v>80.77768957488594</v>
      </c>
    </row>
    <row r="52" spans="1:8" ht="12.75" customHeight="1" x14ac:dyDescent="0.2">
      <c r="A52" s="22"/>
      <c r="B52" s="33" t="s">
        <v>17</v>
      </c>
      <c r="C52" s="34"/>
      <c r="D52" s="20">
        <f>D51+D45</f>
        <v>781.02531900138695</v>
      </c>
      <c r="E52" s="20">
        <f>E51+E45</f>
        <v>69.925310679611655</v>
      </c>
      <c r="F52" s="20">
        <f>F51+F45</f>
        <v>0</v>
      </c>
      <c r="G52" s="20">
        <f>G51+G45</f>
        <v>111.76636408312623</v>
      </c>
      <c r="H52" s="20">
        <f>H51+H45</f>
        <v>962.71699376412482</v>
      </c>
    </row>
    <row r="53" spans="1:8" ht="39.75" customHeight="1" x14ac:dyDescent="0.2">
      <c r="A53" s="31" t="s">
        <v>29</v>
      </c>
      <c r="B53" s="32"/>
      <c r="C53" s="32"/>
      <c r="D53" s="32"/>
      <c r="E53" s="32"/>
      <c r="F53" s="32"/>
      <c r="G53" s="32"/>
      <c r="H53" s="32"/>
    </row>
    <row r="54" spans="1:8" ht="39.75" customHeight="1" x14ac:dyDescent="0.2">
      <c r="A54" s="18">
        <v>17</v>
      </c>
      <c r="B54" s="19" t="s">
        <v>58</v>
      </c>
      <c r="C54" s="19" t="s">
        <v>27</v>
      </c>
      <c r="D54" s="21"/>
      <c r="E54" s="21"/>
      <c r="F54" s="21"/>
      <c r="G54" s="20">
        <f>(D45+E45+F45+G45+H47+H48+H49)/100*2.14</f>
        <v>19.012746062581687</v>
      </c>
      <c r="H54" s="20">
        <f>D54+E54+F54+G54</f>
        <v>19.012746062581687</v>
      </c>
    </row>
    <row r="55" spans="1:8" ht="12.75" customHeight="1" x14ac:dyDescent="0.2">
      <c r="A55" s="18">
        <v>18</v>
      </c>
      <c r="B55" s="19" t="s">
        <v>60</v>
      </c>
      <c r="C55" s="26" t="s">
        <v>28</v>
      </c>
      <c r="D55" s="21"/>
      <c r="E55" s="21"/>
      <c r="F55" s="21"/>
      <c r="G55" s="20">
        <f>(D45+E45+F45+G45+H47+H48+H49+H59)/100*11.7</f>
        <v>114.12039530461722</v>
      </c>
      <c r="H55" s="20">
        <f>D55+E55+F55+G55</f>
        <v>114.12039530461722</v>
      </c>
    </row>
    <row r="56" spans="1:8" ht="12.75" customHeight="1" x14ac:dyDescent="0.2">
      <c r="A56" s="35" t="s">
        <v>32</v>
      </c>
      <c r="B56" s="36"/>
      <c r="C56" s="37"/>
      <c r="D56" s="21">
        <f>D54+D55</f>
        <v>0</v>
      </c>
      <c r="E56" s="21">
        <f t="shared" ref="E56:F56" si="6">E54+E55</f>
        <v>0</v>
      </c>
      <c r="F56" s="21">
        <f t="shared" si="6"/>
        <v>0</v>
      </c>
      <c r="G56" s="21">
        <f>G54+G55</f>
        <v>133.1331413671989</v>
      </c>
      <c r="H56" s="20">
        <f>D56+E56+F56+G56</f>
        <v>133.1331413671989</v>
      </c>
    </row>
    <row r="57" spans="1:8" ht="12.75" customHeight="1" x14ac:dyDescent="0.2">
      <c r="A57" s="22"/>
      <c r="B57" s="33" t="s">
        <v>30</v>
      </c>
      <c r="C57" s="34"/>
      <c r="D57" s="20">
        <f>D52+D56</f>
        <v>781.02531900138695</v>
      </c>
      <c r="E57" s="20">
        <f t="shared" ref="E57:G57" si="7">E52+E56</f>
        <v>69.925310679611655</v>
      </c>
      <c r="F57" s="20">
        <f t="shared" si="7"/>
        <v>0</v>
      </c>
      <c r="G57" s="20">
        <f t="shared" si="7"/>
        <v>244.89950545032514</v>
      </c>
      <c r="H57" s="20">
        <f>H56+H52</f>
        <v>1095.8501351313237</v>
      </c>
    </row>
    <row r="58" spans="1:8" ht="12.75" customHeight="1" x14ac:dyDescent="0.2">
      <c r="A58" s="31" t="s">
        <v>18</v>
      </c>
      <c r="B58" s="32"/>
      <c r="C58" s="32"/>
      <c r="D58" s="32"/>
      <c r="E58" s="32"/>
      <c r="F58" s="32"/>
      <c r="G58" s="32"/>
      <c r="H58" s="32"/>
    </row>
    <row r="59" spans="1:8" ht="12.75" customHeight="1" x14ac:dyDescent="0.2">
      <c r="A59" s="18">
        <v>19</v>
      </c>
      <c r="B59" s="23" t="s">
        <v>15</v>
      </c>
      <c r="C59" s="19" t="s">
        <v>41</v>
      </c>
      <c r="D59" s="21"/>
      <c r="E59" s="21"/>
      <c r="F59" s="21"/>
      <c r="G59" s="20">
        <f>577989.86/1000/1.2/5.54</f>
        <v>86.941916365824312</v>
      </c>
      <c r="H59" s="20">
        <f>G59+F59+E59+D59</f>
        <v>86.941916365824312</v>
      </c>
    </row>
    <row r="60" spans="1:8" ht="12.75" customHeight="1" x14ac:dyDescent="0.2">
      <c r="A60" s="22"/>
      <c r="B60" s="33" t="s">
        <v>20</v>
      </c>
      <c r="C60" s="34"/>
      <c r="D60" s="20">
        <f>D59</f>
        <v>0</v>
      </c>
      <c r="E60" s="20">
        <f t="shared" ref="E60:G60" si="8">E59</f>
        <v>0</v>
      </c>
      <c r="F60" s="20">
        <f t="shared" si="8"/>
        <v>0</v>
      </c>
      <c r="G60" s="20">
        <f t="shared" si="8"/>
        <v>86.941916365824312</v>
      </c>
      <c r="H60" s="20">
        <f>G60+F60+E60+D60</f>
        <v>86.941916365824312</v>
      </c>
    </row>
    <row r="61" spans="1:8" ht="12.75" customHeight="1" x14ac:dyDescent="0.2">
      <c r="A61" s="22"/>
      <c r="B61" s="33" t="s">
        <v>21</v>
      </c>
      <c r="C61" s="34"/>
      <c r="D61" s="20">
        <f>D57+D60</f>
        <v>781.02531900138695</v>
      </c>
      <c r="E61" s="20">
        <f>E57+E60</f>
        <v>69.925310679611655</v>
      </c>
      <c r="F61" s="20">
        <f>F57+F60</f>
        <v>0</v>
      </c>
      <c r="G61" s="20">
        <f>G57+G60</f>
        <v>331.84142181614948</v>
      </c>
      <c r="H61" s="20">
        <f>D61+E61+F61+G61</f>
        <v>1182.7920514971481</v>
      </c>
    </row>
    <row r="62" spans="1:8" ht="12.75" customHeight="1" x14ac:dyDescent="0.2">
      <c r="A62" s="31" t="s">
        <v>22</v>
      </c>
      <c r="B62" s="32"/>
      <c r="C62" s="32"/>
      <c r="D62" s="32"/>
      <c r="E62" s="32"/>
      <c r="F62" s="32"/>
      <c r="G62" s="32"/>
      <c r="H62" s="32"/>
    </row>
    <row r="63" spans="1:8" ht="12.75" customHeight="1" x14ac:dyDescent="0.2">
      <c r="A63" s="18">
        <v>20</v>
      </c>
      <c r="B63" s="23"/>
      <c r="C63" s="19" t="s">
        <v>23</v>
      </c>
      <c r="D63" s="20">
        <f>D61/100*20</f>
        <v>156.2050638002774</v>
      </c>
      <c r="E63" s="20">
        <f>E61/100*20</f>
        <v>13.98506213592233</v>
      </c>
      <c r="F63" s="20">
        <f>F61/100*20</f>
        <v>0</v>
      </c>
      <c r="G63" s="20">
        <f>G61/100*20</f>
        <v>66.36828436322989</v>
      </c>
      <c r="H63" s="20">
        <f>H61/100*20</f>
        <v>236.55841029942962</v>
      </c>
    </row>
    <row r="64" spans="1:8" ht="12.75" customHeight="1" x14ac:dyDescent="0.2">
      <c r="A64" s="22"/>
      <c r="B64" s="33" t="s">
        <v>24</v>
      </c>
      <c r="C64" s="34"/>
      <c r="D64" s="20">
        <f>D63</f>
        <v>156.2050638002774</v>
      </c>
      <c r="E64" s="20">
        <f>E63</f>
        <v>13.98506213592233</v>
      </c>
      <c r="F64" s="21">
        <f>F63</f>
        <v>0</v>
      </c>
      <c r="G64" s="20">
        <f>G63</f>
        <v>66.36828436322989</v>
      </c>
      <c r="H64" s="20">
        <f>D64+E64+F64+G64</f>
        <v>236.55841029942962</v>
      </c>
    </row>
    <row r="65" spans="1:8" ht="12.75" customHeight="1" x14ac:dyDescent="0.2">
      <c r="A65" s="22"/>
      <c r="B65" s="33" t="s">
        <v>25</v>
      </c>
      <c r="C65" s="34"/>
      <c r="D65" s="20">
        <f>D61+D63</f>
        <v>937.23038280166429</v>
      </c>
      <c r="E65" s="20">
        <f>E61+E63</f>
        <v>83.910372815533989</v>
      </c>
      <c r="F65" s="20">
        <f>F61+F63</f>
        <v>0</v>
      </c>
      <c r="G65" s="20">
        <f>G61+G63</f>
        <v>398.2097061793794</v>
      </c>
      <c r="H65" s="20">
        <f>H61+H63</f>
        <v>1419.3504617965777</v>
      </c>
    </row>
    <row r="66" spans="1:8" ht="12.75" customHeight="1" x14ac:dyDescent="0.2"/>
    <row r="67" spans="1:8" ht="12.75" customHeight="1" x14ac:dyDescent="0.2"/>
    <row r="68" spans="1:8" ht="12.75" customHeight="1" x14ac:dyDescent="0.2">
      <c r="A68" s="47" t="s">
        <v>51</v>
      </c>
      <c r="B68" s="47"/>
      <c r="C68" s="47"/>
      <c r="D68" s="47"/>
      <c r="E68" s="47"/>
      <c r="F68" s="47"/>
      <c r="G68" s="47"/>
      <c r="H68" s="47"/>
    </row>
    <row r="69" spans="1:8" ht="12.75" customHeight="1" x14ac:dyDescent="0.2">
      <c r="A69" s="47"/>
      <c r="B69" s="47"/>
      <c r="C69" s="47"/>
      <c r="D69" s="47"/>
      <c r="E69" s="47"/>
      <c r="F69" s="47"/>
      <c r="G69" s="47"/>
      <c r="H69" s="47"/>
    </row>
    <row r="70" spans="1:8" ht="12.75" customHeight="1" x14ac:dyDescent="0.2">
      <c r="A70" s="47"/>
      <c r="B70" s="47"/>
      <c r="C70" s="47"/>
      <c r="D70" s="47"/>
      <c r="E70" s="47"/>
      <c r="F70" s="47"/>
      <c r="G70" s="47"/>
      <c r="H70" s="47"/>
    </row>
    <row r="71" spans="1:8" ht="12.75" customHeight="1" x14ac:dyDescent="0.2">
      <c r="A71" s="47"/>
      <c r="B71" s="47"/>
      <c r="C71" s="47"/>
      <c r="D71" s="47"/>
      <c r="E71" s="47"/>
      <c r="F71" s="47"/>
      <c r="G71" s="47"/>
      <c r="H71" s="47"/>
    </row>
    <row r="72" spans="1:8" ht="12.75" customHeight="1" x14ac:dyDescent="0.2">
      <c r="A72" s="47"/>
      <c r="B72" s="47"/>
      <c r="C72" s="47"/>
      <c r="D72" s="47"/>
      <c r="E72" s="47"/>
      <c r="F72" s="47"/>
      <c r="G72" s="47"/>
      <c r="H72" s="47"/>
    </row>
    <row r="73" spans="1:8" ht="12.75" customHeight="1" x14ac:dyDescent="0.2">
      <c r="A73" s="47"/>
      <c r="B73" s="47"/>
      <c r="C73" s="47"/>
      <c r="D73" s="47"/>
      <c r="E73" s="47"/>
      <c r="F73" s="47"/>
      <c r="G73" s="47"/>
      <c r="H73" s="47"/>
    </row>
    <row r="74" spans="1:8" ht="12.75" customHeight="1" x14ac:dyDescent="0.2">
      <c r="A74" s="47"/>
      <c r="B74" s="47"/>
      <c r="C74" s="47"/>
      <c r="D74" s="47"/>
      <c r="E74" s="47"/>
      <c r="F74" s="47"/>
      <c r="G74" s="47"/>
      <c r="H74" s="47"/>
    </row>
    <row r="75" spans="1:8" ht="12.75" customHeight="1" x14ac:dyDescent="0.2">
      <c r="A75" s="47"/>
      <c r="B75" s="47"/>
      <c r="C75" s="47"/>
      <c r="D75" s="47"/>
      <c r="E75" s="47"/>
      <c r="F75" s="47"/>
      <c r="G75" s="47"/>
      <c r="H75" s="47"/>
    </row>
    <row r="76" spans="1:8" ht="12.75" customHeight="1" x14ac:dyDescent="0.2">
      <c r="A76" s="47"/>
      <c r="B76" s="47"/>
      <c r="C76" s="47"/>
      <c r="D76" s="47"/>
      <c r="E76" s="47"/>
      <c r="F76" s="47"/>
      <c r="G76" s="47"/>
      <c r="H76" s="47"/>
    </row>
    <row r="77" spans="1:8" ht="12.75" customHeight="1" x14ac:dyDescent="0.2">
      <c r="A77" s="47"/>
      <c r="B77" s="47"/>
      <c r="C77" s="47"/>
      <c r="D77" s="47"/>
      <c r="E77" s="47"/>
      <c r="F77" s="47"/>
      <c r="G77" s="47"/>
      <c r="H77" s="47"/>
    </row>
    <row r="78" spans="1:8" x14ac:dyDescent="0.2">
      <c r="A78" s="47"/>
      <c r="B78" s="47"/>
      <c r="C78" s="47"/>
      <c r="D78" s="47"/>
      <c r="E78" s="47"/>
      <c r="F78" s="47"/>
      <c r="G78" s="47"/>
      <c r="H78" s="47"/>
    </row>
  </sheetData>
  <mergeCells count="38">
    <mergeCell ref="B40:C40"/>
    <mergeCell ref="A56:C56"/>
    <mergeCell ref="B57:C57"/>
    <mergeCell ref="A58:H58"/>
    <mergeCell ref="B36:C36"/>
    <mergeCell ref="B33:C33"/>
    <mergeCell ref="A34:H34"/>
    <mergeCell ref="B37:C37"/>
    <mergeCell ref="A38:H38"/>
    <mergeCell ref="F19:F21"/>
    <mergeCell ref="G19:G21"/>
    <mergeCell ref="A23:H23"/>
    <mergeCell ref="C2:G2"/>
    <mergeCell ref="C8:G8"/>
    <mergeCell ref="C14:G14"/>
    <mergeCell ref="A18:A21"/>
    <mergeCell ref="B18:B21"/>
    <mergeCell ref="C18:C21"/>
    <mergeCell ref="D18:G18"/>
    <mergeCell ref="B6:C6"/>
    <mergeCell ref="B7:C7"/>
    <mergeCell ref="H18:H21"/>
    <mergeCell ref="D19:D21"/>
    <mergeCell ref="E19:E21"/>
    <mergeCell ref="B44:C44"/>
    <mergeCell ref="B51:C51"/>
    <mergeCell ref="B60:C60"/>
    <mergeCell ref="B41:C41"/>
    <mergeCell ref="A42:H42"/>
    <mergeCell ref="B45:C45"/>
    <mergeCell ref="A46:H46"/>
    <mergeCell ref="B52:C52"/>
    <mergeCell ref="A53:H53"/>
    <mergeCell ref="B61:C61"/>
    <mergeCell ref="A62:H62"/>
    <mergeCell ref="B65:C65"/>
    <mergeCell ref="A68:H78"/>
    <mergeCell ref="B64:C64"/>
  </mergeCells>
  <pageMargins left="0.23622047244094491" right="0.23622047244094491" top="0.74803149606299213" bottom="0.74803149606299213" header="0.31496062992125984" footer="0.31496062992125984"/>
  <pageSetup paperSize="9" scale="7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тек.ц.</vt:lpstr>
      <vt:lpstr>база</vt:lpstr>
      <vt:lpstr>тек.ц.!Область_печати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Чернявская Надежда Владимировна</dc:creator>
  <cp:lastModifiedBy>Копылова Алёна Сергеевна</cp:lastModifiedBy>
  <cp:lastPrinted>2023-02-17T08:26:29Z</cp:lastPrinted>
  <dcterms:created xsi:type="dcterms:W3CDTF">2022-07-06T13:17:17Z</dcterms:created>
  <dcterms:modified xsi:type="dcterms:W3CDTF">2023-11-27T13:08:36Z</dcterms:modified>
</cp:coreProperties>
</file>