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13_ncr:1_{0A90088E-F615-4939-8ED5-497866B3FED8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H47" i="2" s="1"/>
  <c r="E31" i="2"/>
  <c r="E32" i="2" s="1"/>
  <c r="E32" i="1"/>
  <c r="G58" i="2"/>
  <c r="H58" i="2" s="1"/>
  <c r="G46" i="2"/>
  <c r="H46" i="2" s="1"/>
  <c r="F34" i="2"/>
  <c r="F35" i="2" s="1"/>
  <c r="F36" i="2" s="1"/>
  <c r="E34" i="2"/>
  <c r="E35" i="2" s="1"/>
  <c r="D34" i="2"/>
  <c r="F59" i="2"/>
  <c r="E59" i="2"/>
  <c r="D59" i="2"/>
  <c r="F55" i="2"/>
  <c r="E55" i="2"/>
  <c r="D55" i="2"/>
  <c r="F50" i="2"/>
  <c r="E50" i="2"/>
  <c r="D50" i="2"/>
  <c r="H48" i="2"/>
  <c r="G43" i="2"/>
  <c r="F43" i="2"/>
  <c r="E43" i="2"/>
  <c r="D43" i="2"/>
  <c r="H42" i="2"/>
  <c r="H43" i="2" s="1"/>
  <c r="G39" i="2"/>
  <c r="F39" i="2"/>
  <c r="E39" i="2"/>
  <c r="D39" i="2"/>
  <c r="H38" i="2"/>
  <c r="H39" i="2" s="1"/>
  <c r="G35" i="2"/>
  <c r="D35" i="2"/>
  <c r="D36" i="2" s="1"/>
  <c r="D40" i="2" s="1"/>
  <c r="G32" i="2"/>
  <c r="G36" i="2" s="1"/>
  <c r="F32" i="2"/>
  <c r="D32" i="2"/>
  <c r="H30" i="2"/>
  <c r="H29" i="2"/>
  <c r="H28" i="2"/>
  <c r="H27" i="2"/>
  <c r="H26" i="2"/>
  <c r="H25" i="2"/>
  <c r="H24" i="2"/>
  <c r="G58" i="1"/>
  <c r="G46" i="1"/>
  <c r="F34" i="1"/>
  <c r="E34" i="1"/>
  <c r="D34" i="1"/>
  <c r="H31" i="2" l="1"/>
  <c r="E36" i="2"/>
  <c r="E40" i="2" s="1"/>
  <c r="E44" i="2" s="1"/>
  <c r="E51" i="2" s="1"/>
  <c r="E56" i="2" s="1"/>
  <c r="E60" i="2" s="1"/>
  <c r="E62" i="2" s="1"/>
  <c r="E63" i="2" s="1"/>
  <c r="H32" i="2"/>
  <c r="F40" i="2"/>
  <c r="F44" i="2"/>
  <c r="F51" i="2" s="1"/>
  <c r="F56" i="2" s="1"/>
  <c r="F60" i="2" s="1"/>
  <c r="G40" i="2"/>
  <c r="G44" i="2" s="1"/>
  <c r="D44" i="2"/>
  <c r="D51" i="2"/>
  <c r="D56" i="2" s="1"/>
  <c r="D60" i="2" s="1"/>
  <c r="G59" i="2"/>
  <c r="H59" i="2" s="1"/>
  <c r="H34" i="2"/>
  <c r="H35" i="2" s="1"/>
  <c r="D50" i="1"/>
  <c r="H36" i="2" l="1"/>
  <c r="H40" i="2" s="1"/>
  <c r="H44" i="2" s="1"/>
  <c r="E64" i="2"/>
  <c r="F62" i="2"/>
  <c r="F63" i="2" s="1"/>
  <c r="D62" i="2"/>
  <c r="D63" i="2" s="1"/>
  <c r="G53" i="2"/>
  <c r="G54" i="2"/>
  <c r="H54" i="2" s="1"/>
  <c r="E50" i="1"/>
  <c r="F50" i="1"/>
  <c r="G55" i="2" l="1"/>
  <c r="H55" i="2" s="1"/>
  <c r="H53" i="2"/>
  <c r="G49" i="2" s="1"/>
  <c r="D64" i="2"/>
  <c r="F64" i="2"/>
  <c r="D59" i="1"/>
  <c r="D55" i="1"/>
  <c r="D43" i="1"/>
  <c r="D39" i="1"/>
  <c r="D32" i="1"/>
  <c r="E59" i="1"/>
  <c r="F59" i="1"/>
  <c r="G59" i="1"/>
  <c r="H48" i="1"/>
  <c r="G50" i="2" l="1"/>
  <c r="H49" i="2"/>
  <c r="H30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H62" i="2"/>
  <c r="H64" i="2" s="1"/>
  <c r="D6" i="2" s="1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<sst xmlns="http://schemas.openxmlformats.org/spreadsheetml/2006/main" count="164" uniqueCount="68">
  <si>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</si>
  <si>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</si>
  <si>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</si>
  <si>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</si>
  <si>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</si>
  <si>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</si>
  <si>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</si>
  <si>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</si>
  <si>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</si>
  <si>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</si>
  <si>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</si>
  <si>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</si>
  <si>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</si>
  <si>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</si>
  <si>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</si>
  <si>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</si>
  <si>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</si>
  <si>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</si>
  <si>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</si>
  <si>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</si>
  <si>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</si>
  <si>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</si>
  <si>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</si>
  <si>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</si>
  <si>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</si>
  <si>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</si>
  <si>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</si>
  <si>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</si>
  <si>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</si>
  <si>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</si>
  <si>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</si>
  <si>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</si>
  <si>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</si>
  <si>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</si>
  <si>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</si>
  <si>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</si>
  <si>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</si>
  <si>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</si>
  <si>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</si>
  <si>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</si>
  <si>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</si>
  <si>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</si>
  <si>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</si>
  <si>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</si>
  <si>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</si>
  <si>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</si>
  <si>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</si>
  <si>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</si>
  <si>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</si>
  <si>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</si>
  <si>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</si>
  <si>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</si>
  <si>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</si>
  <si>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</si>
  <si>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</si>
  <si>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</si>
  <si>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</si>
  <si>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</si>
  <si>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</si>
  <si>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</si>
  <si>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</si>
  <si>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</si>
  <si>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</si>
  <si>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</si>
  <si>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</si>
  <si>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</si>
  <si>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</si>
  <si>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Тосно, РК ТП-22 в п. Ульяновка (210000434) (12-1-21-0-01-04-2-106)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</si>
</sst>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E31" sqref="E31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1406.6753751150497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8"/>
      <c r="E14" s="38"/>
      <c r="F14" s="38"/>
      <c r="G14" s="38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0">
        <v>68.209999999999994</v>
      </c>
      <c r="F31" s="21"/>
      <c r="G31" s="20"/>
      <c r="H31" s="20">
        <f>G31+F31+E31+D31</f>
        <v>68.209999999999994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>E24+E31+E25+E27+E29+E26+E28+E30</f>
        <v>68.209999999999994</v>
      </c>
      <c r="F32" s="20">
        <f t="shared" ref="E32:G32" si="1">F24+F31+F25+F27+F29+F26+F28+F30</f>
        <v>0</v>
      </c>
      <c r="G32" s="20">
        <f t="shared" si="1"/>
        <v>0</v>
      </c>
      <c r="H32" s="20">
        <f>H24+H31+H25+H27+H29+H26+H28+H30</f>
        <v>68.209999999999994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8390.87/1000</f>
        <v>8.3908700000000014</v>
      </c>
      <c r="E34" s="27">
        <f>328672.49/1000</f>
        <v>328.67248999999998</v>
      </c>
      <c r="F34" s="21">
        <f>479991.59/1000</f>
        <v>479.99159000000003</v>
      </c>
      <c r="G34" s="21"/>
      <c r="H34" s="20">
        <f>D34+E34+G34+F34</f>
        <v>817.05494999999996</v>
      </c>
    </row>
    <row r="35" spans="1:8" x14ac:dyDescent="0.2">
      <c r="A35" s="22"/>
      <c r="B35" s="31" t="s">
        <v>16</v>
      </c>
      <c r="C35" s="32"/>
      <c r="D35" s="20">
        <f>D34</f>
        <v>8.3908700000000014</v>
      </c>
      <c r="E35" s="20">
        <f>E34</f>
        <v>328.67248999999998</v>
      </c>
      <c r="F35" s="21">
        <f>F34</f>
        <v>479.99159000000003</v>
      </c>
      <c r="G35" s="21">
        <f>G34</f>
        <v>0</v>
      </c>
      <c r="H35" s="20">
        <f>H34</f>
        <v>817.05494999999996</v>
      </c>
    </row>
    <row r="36" spans="1:8" x14ac:dyDescent="0.2">
      <c r="A36" s="22"/>
      <c r="B36" s="31" t="s">
        <v>34</v>
      </c>
      <c r="C36" s="32"/>
      <c r="D36" s="20">
        <f>D35+D32</f>
        <v>8.3908700000000014</v>
      </c>
      <c r="E36" s="20">
        <f>E35+E32</f>
        <v>396.88248999999996</v>
      </c>
      <c r="F36" s="20">
        <f>F35+F32</f>
        <v>479.99159000000003</v>
      </c>
      <c r="G36" s="20">
        <f>G35+G32</f>
        <v>0</v>
      </c>
      <c r="H36" s="20">
        <f>H35+H32</f>
        <v>885.26495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8.3908700000000014</v>
      </c>
      <c r="E40" s="20">
        <f t="shared" ref="E40" si="2">E39+E36</f>
        <v>396.88248999999996</v>
      </c>
      <c r="F40" s="20">
        <f t="shared" ref="F40" si="3">F39+F36</f>
        <v>479.99159000000003</v>
      </c>
      <c r="G40" s="20">
        <f t="shared" ref="G40" si="4">G39+G36</f>
        <v>0</v>
      </c>
      <c r="H40" s="20">
        <f>H39+H36</f>
        <v>885.26495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8.3908700000000014</v>
      </c>
      <c r="E44" s="20">
        <f t="shared" ref="E44" si="5">E43+E40</f>
        <v>396.88248999999996</v>
      </c>
      <c r="F44" s="20">
        <f t="shared" ref="F44" si="6">F43+F40</f>
        <v>479.99159000000003</v>
      </c>
      <c r="G44" s="20">
        <f t="shared" ref="G44" si="7">G43+G40</f>
        <v>0</v>
      </c>
      <c r="H44" s="20">
        <f>H43+H40</f>
        <v>885.26495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f>33599.41/1000</f>
        <v>33.599410000000006</v>
      </c>
      <c r="H46" s="20">
        <f t="shared" ref="H46" si="8">G46+F46+E46+D46</f>
        <v>33.599410000000006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v>10</v>
      </c>
      <c r="H47" s="20">
        <f>G47+F47+E47+D47</f>
        <v>10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73.607661771874689</v>
      </c>
      <c r="H49" s="20">
        <f>G49+F49+E49+D49</f>
        <v>73.607661771874689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117.20707177187469</v>
      </c>
      <c r="H50" s="20">
        <f>D50+E50+F50+G50</f>
        <v>117.20707177187469</v>
      </c>
    </row>
    <row r="51" spans="1:8" x14ac:dyDescent="0.2">
      <c r="A51" s="22"/>
      <c r="B51" s="31" t="s">
        <v>17</v>
      </c>
      <c r="C51" s="32"/>
      <c r="D51" s="20">
        <f>D50+D44</f>
        <v>8.3908700000000014</v>
      </c>
      <c r="E51" s="20">
        <f>E50+E44</f>
        <v>396.88248999999996</v>
      </c>
      <c r="F51" s="20">
        <f>F50+F44</f>
        <v>479.99159000000003</v>
      </c>
      <c r="G51" s="20">
        <f>G50+G44</f>
        <v>117.20707177187469</v>
      </c>
      <c r="H51" s="20">
        <f>H50+H44</f>
        <v>1002.4720217718747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19.877697304000002</v>
      </c>
      <c r="H53" s="20">
        <f>D53+E53+F53+G53</f>
        <v>19.877697304000002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112.99289352000001</v>
      </c>
      <c r="H54" s="20">
        <f>D54+E54+F54+G54</f>
        <v>112.99289352000001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132.870590824</v>
      </c>
      <c r="H55" s="20">
        <f>D55+E55+F55+G55</f>
        <v>132.870590824</v>
      </c>
    </row>
    <row r="56" spans="1:8" x14ac:dyDescent="0.2">
      <c r="A56" s="22"/>
      <c r="B56" s="31" t="s">
        <v>30</v>
      </c>
      <c r="C56" s="32"/>
      <c r="D56" s="20">
        <f>D51+D55</f>
        <v>8.3908700000000014</v>
      </c>
      <c r="E56" s="20">
        <f t="shared" ref="E56:G56" si="11">E51+E55</f>
        <v>396.88248999999996</v>
      </c>
      <c r="F56" s="20">
        <f t="shared" si="11"/>
        <v>479.99159000000003</v>
      </c>
      <c r="G56" s="20">
        <f t="shared" si="11"/>
        <v>250.0776625958747</v>
      </c>
      <c r="H56" s="20">
        <f>H55+H51</f>
        <v>1135.3426125958747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44264.24/1000/1.2</f>
        <v>36.88686666666667</v>
      </c>
      <c r="H58" s="20">
        <f>G58+F58+E58+D58</f>
        <v>36.88686666666667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36.88686666666667</v>
      </c>
      <c r="H59" s="20">
        <f>G59+F59+E59+D59</f>
        <v>36.88686666666667</v>
      </c>
    </row>
    <row r="60" spans="1:8" x14ac:dyDescent="0.2">
      <c r="A60" s="22"/>
      <c r="B60" s="31" t="s">
        <v>21</v>
      </c>
      <c r="C60" s="32"/>
      <c r="D60" s="20">
        <f>D56+D59</f>
        <v>8.3908700000000014</v>
      </c>
      <c r="E60" s="20">
        <f>E56+E59</f>
        <v>396.88248999999996</v>
      </c>
      <c r="F60" s="20">
        <f>F56+F59</f>
        <v>479.99159000000003</v>
      </c>
      <c r="G60" s="20">
        <f>G56+G59</f>
        <v>286.96452926254136</v>
      </c>
      <c r="H60" s="20">
        <f>D60+E60+F60+G60</f>
        <v>1172.2294792625414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1.6781740000000003</v>
      </c>
      <c r="E62" s="20">
        <f>E60/100*20</f>
        <v>79.376497999999998</v>
      </c>
      <c r="F62" s="20">
        <f>F60/100*20</f>
        <v>95.998318000000012</v>
      </c>
      <c r="G62" s="20">
        <f>G60/100*20</f>
        <v>57.392905852508271</v>
      </c>
      <c r="H62" s="20">
        <f>H60/100*20</f>
        <v>234.44589585250827</v>
      </c>
    </row>
    <row r="63" spans="1:8" x14ac:dyDescent="0.2">
      <c r="A63" s="22"/>
      <c r="B63" s="31" t="s">
        <v>24</v>
      </c>
      <c r="C63" s="32"/>
      <c r="D63" s="20">
        <f>D62</f>
        <v>1.6781740000000003</v>
      </c>
      <c r="E63" s="20">
        <f>E62</f>
        <v>79.376497999999998</v>
      </c>
      <c r="F63" s="21">
        <f>F62</f>
        <v>95.998318000000012</v>
      </c>
      <c r="G63" s="20">
        <f>G62</f>
        <v>57.392905852508271</v>
      </c>
      <c r="H63" s="20">
        <f>D63+E63+F63+G63</f>
        <v>234.4458958525083</v>
      </c>
    </row>
    <row r="64" spans="1:8" x14ac:dyDescent="0.2">
      <c r="A64" s="22"/>
      <c r="B64" s="31" t="s">
        <v>25</v>
      </c>
      <c r="C64" s="32"/>
      <c r="D64" s="20">
        <f>D60+D62</f>
        <v>10.069044000000002</v>
      </c>
      <c r="E64" s="20">
        <f>E60+E62</f>
        <v>476.25898799999993</v>
      </c>
      <c r="F64" s="20">
        <f>F60+F62</f>
        <v>575.98990800000001</v>
      </c>
      <c r="G64" s="20">
        <f>G60+G62</f>
        <v>344.35743511504961</v>
      </c>
      <c r="H64" s="20">
        <f>H60+H62</f>
        <v>1406.6753751150497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25" zoomScale="75" zoomScaleNormal="75" zoomScaleSheetLayoutView="75" workbookViewId="0">
      <selection activeCell="G48" sqref="G4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207.30183586076143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8"/>
      <c r="E14" s="38"/>
      <c r="F14" s="38"/>
      <c r="G14" s="38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0">
        <f>68.21/7.21</f>
        <v>9.4604715672676836</v>
      </c>
      <c r="F31" s="21"/>
      <c r="G31" s="20"/>
      <c r="H31" s="20">
        <f>G31+F31+E31+D31</f>
        <v>9.4604715672676836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9.4604715672676836</v>
      </c>
      <c r="F32" s="20">
        <f t="shared" si="1"/>
        <v>0</v>
      </c>
      <c r="G32" s="20">
        <f t="shared" si="1"/>
        <v>0</v>
      </c>
      <c r="H32" s="20">
        <f>H24+H31+H25+H27+H29+H26+H28+H30</f>
        <v>9.4604715672676836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8390.87/1000/7.21</f>
        <v>1.1637822468793344</v>
      </c>
      <c r="E34" s="27">
        <f>328672.49/1000/7.21</f>
        <v>45.585643550624134</v>
      </c>
      <c r="F34" s="21">
        <f>479991.59/1000/6.47</f>
        <v>74.18726275115921</v>
      </c>
      <c r="G34" s="21"/>
      <c r="H34" s="20">
        <f>D34+E34+G34+F34</f>
        <v>120.93668854866269</v>
      </c>
    </row>
    <row r="35" spans="1:8" ht="12.75" customHeight="1" x14ac:dyDescent="0.2">
      <c r="A35" s="22"/>
      <c r="B35" s="31" t="s">
        <v>16</v>
      </c>
      <c r="C35" s="32"/>
      <c r="D35" s="20">
        <f>D34</f>
        <v>1.1637822468793344</v>
      </c>
      <c r="E35" s="20">
        <f>E34</f>
        <v>45.585643550624134</v>
      </c>
      <c r="F35" s="21">
        <f>F34</f>
        <v>74.18726275115921</v>
      </c>
      <c r="G35" s="21">
        <f>G34</f>
        <v>0</v>
      </c>
      <c r="H35" s="20">
        <f>H34</f>
        <v>120.93668854866269</v>
      </c>
    </row>
    <row r="36" spans="1:8" ht="12.75" customHeight="1" x14ac:dyDescent="0.2">
      <c r="A36" s="22"/>
      <c r="B36" s="31" t="s">
        <v>34</v>
      </c>
      <c r="C36" s="32"/>
      <c r="D36" s="20">
        <f>D35+D32</f>
        <v>1.1637822468793344</v>
      </c>
      <c r="E36" s="20">
        <f>E35+E32</f>
        <v>55.046115117891816</v>
      </c>
      <c r="F36" s="20">
        <f>F35+F32</f>
        <v>74.18726275115921</v>
      </c>
      <c r="G36" s="20">
        <f>G35+G32</f>
        <v>0</v>
      </c>
      <c r="H36" s="20">
        <f>H35+H32</f>
        <v>130.39716011593038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1.1637822468793344</v>
      </c>
      <c r="E40" s="20">
        <f t="shared" ref="E40:G40" si="2">E39+E36</f>
        <v>55.046115117891816</v>
      </c>
      <c r="F40" s="20">
        <f t="shared" si="2"/>
        <v>74.18726275115921</v>
      </c>
      <c r="G40" s="20">
        <f t="shared" si="2"/>
        <v>0</v>
      </c>
      <c r="H40" s="20">
        <f>H39+H36</f>
        <v>130.39716011593038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1.1637822468793344</v>
      </c>
      <c r="E44" s="20">
        <f t="shared" ref="E44:G44" si="3">E43+E40</f>
        <v>55.046115117891816</v>
      </c>
      <c r="F44" s="20">
        <f t="shared" si="3"/>
        <v>74.18726275115921</v>
      </c>
      <c r="G44" s="20">
        <f t="shared" si="3"/>
        <v>0</v>
      </c>
      <c r="H44" s="20">
        <f>H43+H40</f>
        <v>130.39716011593038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33599.41/1000/7.21</f>
        <v>4.6601123439667136</v>
      </c>
      <c r="H46" s="20">
        <f t="shared" ref="H46" si="4">G46+F46+E46+D46</f>
        <v>4.6601123439667136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10/12.82</f>
        <v>0.78003120124804992</v>
      </c>
      <c r="H47" s="20">
        <f>G47+F47+E47+D47</f>
        <v>0.78003120124804992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10.847565606584675</v>
      </c>
      <c r="H49" s="20">
        <f>G49+F49+E49+D49</f>
        <v>10.847565606584675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16.28770915179944</v>
      </c>
      <c r="H50" s="20">
        <f>D50+E50+F50+G50</f>
        <v>16.28770915179944</v>
      </c>
    </row>
    <row r="51" spans="1:8" ht="12.75" customHeight="1" x14ac:dyDescent="0.2">
      <c r="A51" s="22"/>
      <c r="B51" s="31" t="s">
        <v>17</v>
      </c>
      <c r="C51" s="32"/>
      <c r="D51" s="20">
        <f>D50+D44</f>
        <v>1.1637822468793344</v>
      </c>
      <c r="E51" s="20">
        <f>E50+E44</f>
        <v>55.046115117891816</v>
      </c>
      <c r="F51" s="20">
        <f>F50+F44</f>
        <v>74.18726275115921</v>
      </c>
      <c r="G51" s="20">
        <f>G50+G44</f>
        <v>16.28770915179944</v>
      </c>
      <c r="H51" s="20">
        <f>H50+H44</f>
        <v>146.68486926772982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2.9069182983485065</v>
      </c>
      <c r="H53" s="20">
        <f>D53+E53+F53+G53</f>
        <v>2.9069182983485065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16.654122094491548</v>
      </c>
      <c r="H54" s="20">
        <f>D54+E54+F54+G54</f>
        <v>16.654122094491548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19.561040392840056</v>
      </c>
      <c r="H55" s="20">
        <f>D55+E55+F55+G55</f>
        <v>19.561040392840056</v>
      </c>
    </row>
    <row r="56" spans="1:8" ht="12.75" customHeight="1" x14ac:dyDescent="0.2">
      <c r="A56" s="22"/>
      <c r="B56" s="31" t="s">
        <v>30</v>
      </c>
      <c r="C56" s="32"/>
      <c r="D56" s="20">
        <f>D51+D55</f>
        <v>1.1637822468793344</v>
      </c>
      <c r="E56" s="20">
        <f t="shared" ref="E56:G56" si="7">E51+E55</f>
        <v>55.046115117891816</v>
      </c>
      <c r="F56" s="20">
        <f t="shared" si="7"/>
        <v>74.18726275115921</v>
      </c>
      <c r="G56" s="20">
        <f t="shared" si="7"/>
        <v>35.848749544639496</v>
      </c>
      <c r="H56" s="20">
        <f>H55+H51</f>
        <v>166.24590966056988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44264.24/1000/1.2/5.67</f>
        <v>6.5056202233980018</v>
      </c>
      <c r="H58" s="20">
        <f>G58+F58+E58+D58</f>
        <v>6.5056202233980018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6.5056202233980018</v>
      </c>
      <c r="H59" s="20">
        <f>G59+F59+E59+D59</f>
        <v>6.5056202233980018</v>
      </c>
    </row>
    <row r="60" spans="1:8" ht="12.75" customHeight="1" x14ac:dyDescent="0.2">
      <c r="A60" s="22"/>
      <c r="B60" s="31" t="s">
        <v>21</v>
      </c>
      <c r="C60" s="32"/>
      <c r="D60" s="20">
        <f>D56+D59</f>
        <v>1.1637822468793344</v>
      </c>
      <c r="E60" s="20">
        <f>E56+E59</f>
        <v>55.046115117891816</v>
      </c>
      <c r="F60" s="20">
        <f>F56+F59</f>
        <v>74.18726275115921</v>
      </c>
      <c r="G60" s="20">
        <f>G56+G59</f>
        <v>42.3543697680375</v>
      </c>
      <c r="H60" s="20">
        <f>D60+E60+F60+G60</f>
        <v>172.75152988396786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0.23275644937586687</v>
      </c>
      <c r="E62" s="20">
        <f>E60/100*20</f>
        <v>11.009223023578363</v>
      </c>
      <c r="F62" s="20">
        <f>F60/100*20</f>
        <v>14.837452550231841</v>
      </c>
      <c r="G62" s="20">
        <f>G60/100*20</f>
        <v>8.4708739536075015</v>
      </c>
      <c r="H62" s="20">
        <f>H60/100*20</f>
        <v>34.550305976793574</v>
      </c>
    </row>
    <row r="63" spans="1:8" ht="12.75" customHeight="1" x14ac:dyDescent="0.2">
      <c r="A63" s="22"/>
      <c r="B63" s="31" t="s">
        <v>24</v>
      </c>
      <c r="C63" s="32"/>
      <c r="D63" s="20">
        <f>D62</f>
        <v>0.23275644937586687</v>
      </c>
      <c r="E63" s="20">
        <f>E62</f>
        <v>11.009223023578363</v>
      </c>
      <c r="F63" s="21">
        <f>F62</f>
        <v>14.837452550231841</v>
      </c>
      <c r="G63" s="20">
        <f>G62</f>
        <v>8.4708739536075015</v>
      </c>
      <c r="H63" s="20">
        <f>D63+E63+F63+G63</f>
        <v>34.550305976793574</v>
      </c>
    </row>
    <row r="64" spans="1:8" ht="12.75" customHeight="1" x14ac:dyDescent="0.2">
      <c r="A64" s="22"/>
      <c r="B64" s="31" t="s">
        <v>25</v>
      </c>
      <c r="C64" s="32"/>
      <c r="D64" s="20">
        <f>D60+D62</f>
        <v>1.3965386962552013</v>
      </c>
      <c r="E64" s="20">
        <f>E60+E62</f>
        <v>66.055338141470173</v>
      </c>
      <c r="F64" s="20">
        <f>F60+F62</f>
        <v>89.024715301391055</v>
      </c>
      <c r="G64" s="20">
        <f>G60+G62</f>
        <v>50.825243721645002</v>
      </c>
      <c r="H64" s="20">
        <f>H60+H62</f>
        <v>207.30183586076143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2024-02-27T11:32:03Z</dcterms:modified>
</cp:coreProperties>
</file>