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H_16-1-17-1-08-03-2-0871\"/>
    </mc:Choice>
  </mc:AlternateContent>
  <xr:revisionPtr revIDLastSave="0" documentId="13_ncr:1_{EF81298D-9A6D-4A3B-8365-E21102F4E86A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G58" i="2" l="1"/>
  <c r="H58" i="2" s="1"/>
  <c r="G48" i="2"/>
  <c r="H48" i="2" s="1"/>
  <c r="G47" i="2"/>
  <c r="E34" i="2"/>
  <c r="D34" i="2"/>
  <c r="G28" i="2"/>
  <c r="G25" i="2"/>
  <c r="H25" i="2" s="1"/>
  <c r="F59" i="2"/>
  <c r="E59" i="2"/>
  <c r="D59" i="2"/>
  <c r="F55" i="2"/>
  <c r="E55" i="2"/>
  <c r="D55" i="2"/>
  <c r="F50" i="2"/>
  <c r="E50" i="2"/>
  <c r="D50" i="2"/>
  <c r="H47" i="2"/>
  <c r="H46" i="2"/>
  <c r="G43" i="2"/>
  <c r="F43" i="2"/>
  <c r="E43" i="2"/>
  <c r="D43" i="2"/>
  <c r="H42" i="2"/>
  <c r="H43" i="2" s="1"/>
  <c r="H39" i="2"/>
  <c r="G39" i="2"/>
  <c r="F39" i="2"/>
  <c r="E39" i="2"/>
  <c r="D39" i="2"/>
  <c r="H38" i="2"/>
  <c r="G35" i="2"/>
  <c r="F35" i="2"/>
  <c r="H34" i="2"/>
  <c r="H35" i="2" s="1"/>
  <c r="E35" i="2"/>
  <c r="E36" i="2" s="1"/>
  <c r="E40" i="2" s="1"/>
  <c r="D35" i="2"/>
  <c r="D36" i="2" s="1"/>
  <c r="F32" i="2"/>
  <c r="F36" i="2" s="1"/>
  <c r="E32" i="2"/>
  <c r="D32" i="2"/>
  <c r="H31" i="2"/>
  <c r="H30" i="2"/>
  <c r="H29" i="2"/>
  <c r="H27" i="2"/>
  <c r="H26" i="2"/>
  <c r="H24" i="2"/>
  <c r="G47" i="1"/>
  <c r="G48" i="1"/>
  <c r="E34" i="1"/>
  <c r="D34" i="1"/>
  <c r="G25" i="1"/>
  <c r="G28" i="1"/>
  <c r="G58" i="1"/>
  <c r="E44" i="2" l="1"/>
  <c r="E51" i="2" s="1"/>
  <c r="E56" i="2" s="1"/>
  <c r="E60" i="2" s="1"/>
  <c r="D40" i="2"/>
  <c r="D44" i="2" s="1"/>
  <c r="D51" i="2" s="1"/>
  <c r="D56" i="2" s="1"/>
  <c r="D60" i="2" s="1"/>
  <c r="G32" i="2"/>
  <c r="G36" i="2" s="1"/>
  <c r="G40" i="2" s="1"/>
  <c r="G44" i="2" s="1"/>
  <c r="F40" i="2"/>
  <c r="F44" i="2" s="1"/>
  <c r="E62" i="2"/>
  <c r="E63" i="2" s="1"/>
  <c r="H28" i="2"/>
  <c r="H32" i="2" s="1"/>
  <c r="H36" i="2" s="1"/>
  <c r="H40" i="2" s="1"/>
  <c r="H44" i="2" s="1"/>
  <c r="G59" i="2"/>
  <c r="H59" i="2" s="1"/>
  <c r="D50" i="1"/>
  <c r="G53" i="2" l="1"/>
  <c r="F51" i="2"/>
  <c r="F56" i="2" s="1"/>
  <c r="F60" i="2" s="1"/>
  <c r="G54" i="2"/>
  <c r="H54" i="2" s="1"/>
  <c r="E64" i="2"/>
  <c r="D62" i="2"/>
  <c r="D63" i="2" s="1"/>
  <c r="E50" i="1"/>
  <c r="F50" i="1"/>
  <c r="F62" i="2" l="1"/>
  <c r="F63" i="2" s="1"/>
  <c r="D64" i="2"/>
  <c r="G55" i="2"/>
  <c r="H55" i="2" s="1"/>
  <c r="H53" i="2"/>
  <c r="G49" i="2" s="1"/>
  <c r="D59" i="1"/>
  <c r="D55" i="1"/>
  <c r="D43" i="1"/>
  <c r="D39" i="1"/>
  <c r="D32" i="1"/>
  <c r="E59" i="1"/>
  <c r="F59" i="1"/>
  <c r="G59" i="1"/>
  <c r="H48" i="1"/>
  <c r="H49" i="2" l="1"/>
  <c r="G50" i="2"/>
  <c r="F64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<sst xmlns="http://schemas.openxmlformats.org/spreadsheetml/2006/main" count="164" uniqueCount="68">
  <si>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</si>
  <si>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</si>
  <si>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</si>
  <si>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</si>
  <si>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</si>
  <si>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</si>
  <si>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</si>
  <si>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</si>
  <si>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</si>
  <si>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</si>
  <si>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</si>
  <si>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</si>
  <si>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</si>
  <si>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</si>
  <si>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</si>
  <si>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</si>
  <si>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</si>
  <si>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</si>
  <si>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</si>
  <si>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</si>
  <si>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</si>
  <si>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</si>
  <si>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</si>
  <si>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</si>
  <si>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</si>
  <si>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</si>
  <si>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</si>
  <si>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</si>
  <si>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</si>
  <si>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</si>
  <si>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</si>
  <si>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</si>
  <si>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</si>
  <si>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</si>
  <si>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</si>
  <si>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</si>
  <si>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</si>
  <si>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</si>
  <si>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</si>
  <si>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</si>
  <si>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</si>
  <si>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</si>
  <si>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</si>
  <si>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</si>
  <si>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</si>
  <si>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</si>
  <si>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</si>
  <si>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</si>
  <si>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</si>
  <si>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</si>
  <si>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</si>
  <si>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</si>
  <si>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</si>
  <si>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</si>
  <si>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</si>
  <si>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</si>
  <si>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</si>
  <si>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</si>
  <si>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</si>
  <si>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</si>
  <si>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</si>
  <si>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</si>
  <si>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</si>
  <si>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</si>
  <si>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</si>
  <si>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</si>
  <si>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Всев, Стр-во  4КЛ-10 кВ от проектируемой РП-10 кВ до муфтового поля в г. Сертолово Всеволожского района ЛО (16-1-17-1-08-03-2-0871)</t>
  </si>
  <si>
    <t>Составлен в текущем уровне цен 4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</si>
</sst>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topLeftCell="A19" zoomScale="75" zoomScaleNormal="75" zoomScaleSheetLayoutView="75" workbookViewId="0">
      <selection activeCell="D7" sqref="D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113160.38744972697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20000/1.18/1000</f>
        <v>16.949152542372882</v>
      </c>
      <c r="H25" s="20">
        <f t="shared" ref="H25:H30" si="0">G25+F25+E25+D25</f>
        <v>16.949152542372882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353000/1.18/1000</f>
        <v>299.15254237288138</v>
      </c>
      <c r="H28" s="20">
        <f>G28+F28+E28+D28</f>
        <v>299.15254237288138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316.10169491525426</v>
      </c>
      <c r="H32" s="20">
        <f>H24+H31+H25+H27+H29+H26+H28+H30</f>
        <v>316.10169491525426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84535229.13/1.18/1000*0.7</f>
        <v>50148.017280508473</v>
      </c>
      <c r="E34" s="27">
        <f>84535229.13/1.18/1000*0.3</f>
        <v>21492.007405932203</v>
      </c>
      <c r="F34" s="21"/>
      <c r="G34" s="21"/>
      <c r="H34" s="20">
        <f>D34+E34+G34+F34</f>
        <v>71640.02468644068</v>
      </c>
    </row>
    <row r="35" spans="1:8" x14ac:dyDescent="0.2">
      <c r="A35" s="22"/>
      <c r="B35" s="31" t="s">
        <v>16</v>
      </c>
      <c r="C35" s="32"/>
      <c r="D35" s="20">
        <f>D34</f>
        <v>50148.017280508473</v>
      </c>
      <c r="E35" s="20">
        <f>E34</f>
        <v>21492.007405932203</v>
      </c>
      <c r="F35" s="21">
        <f>F34</f>
        <v>0</v>
      </c>
      <c r="G35" s="21">
        <f>G34</f>
        <v>0</v>
      </c>
      <c r="H35" s="20">
        <f>H34</f>
        <v>71640.02468644068</v>
      </c>
    </row>
    <row r="36" spans="1:8" x14ac:dyDescent="0.2">
      <c r="A36" s="22"/>
      <c r="B36" s="31" t="s">
        <v>34</v>
      </c>
      <c r="C36" s="32"/>
      <c r="D36" s="20">
        <f>D35+D32</f>
        <v>50148.017280508473</v>
      </c>
      <c r="E36" s="20">
        <f>E35+E32</f>
        <v>21492.007405932203</v>
      </c>
      <c r="F36" s="20">
        <f>F35+F32</f>
        <v>0</v>
      </c>
      <c r="G36" s="20">
        <f>G35+G32</f>
        <v>316.10169491525426</v>
      </c>
      <c r="H36" s="20">
        <f>H35+H32</f>
        <v>71956.126381355934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1" t="s">
        <v>44</v>
      </c>
      <c r="C40" s="32"/>
      <c r="D40" s="20">
        <f>D39+D36</f>
        <v>50148.017280508473</v>
      </c>
      <c r="E40" s="20">
        <f t="shared" ref="E40" si="2">E39+E36</f>
        <v>21492.007405932203</v>
      </c>
      <c r="F40" s="20">
        <f t="shared" ref="F40" si="3">F39+F36</f>
        <v>0</v>
      </c>
      <c r="G40" s="20">
        <f t="shared" ref="G40" si="4">G39+G36</f>
        <v>316.10169491525426</v>
      </c>
      <c r="H40" s="20">
        <f>H39+H36</f>
        <v>71956.126381355934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50148.017280508473</v>
      </c>
      <c r="E44" s="20">
        <f t="shared" ref="E44" si="5">E43+E40</f>
        <v>21492.007405932203</v>
      </c>
      <c r="F44" s="20">
        <f t="shared" ref="F44" si="6">F43+F40</f>
        <v>0</v>
      </c>
      <c r="G44" s="20">
        <f t="shared" ref="G44" si="7">G43+G40</f>
        <v>316.10169491525426</v>
      </c>
      <c r="H44" s="20">
        <f>H43+H40</f>
        <v>71956.126381355934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/>
      <c r="H46" s="20">
        <f t="shared" ref="H46" si="8">G46+F46+E46+D46</f>
        <v>0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</f>
        <v>25</v>
      </c>
      <c r="H47" s="20">
        <f>G47+F47+E47+D47</f>
        <v>25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29.75</f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5921.3885966351982</v>
      </c>
      <c r="H49" s="20">
        <f>G49+F49+E49+D49</f>
        <v>5921.3885966351982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5976.1385966351982</v>
      </c>
      <c r="H50" s="20">
        <f>D50+E50+F50+G50</f>
        <v>5976.1385966351982</v>
      </c>
    </row>
    <row r="51" spans="1:8" x14ac:dyDescent="0.2">
      <c r="A51" s="22"/>
      <c r="B51" s="31" t="s">
        <v>17</v>
      </c>
      <c r="C51" s="32"/>
      <c r="D51" s="20">
        <f>D50+D44</f>
        <v>50148.017280508473</v>
      </c>
      <c r="E51" s="20">
        <f>E50+E44</f>
        <v>21492.007405932203</v>
      </c>
      <c r="F51" s="20">
        <f>F50+F44</f>
        <v>0</v>
      </c>
      <c r="G51" s="20">
        <f>G50+G44</f>
        <v>6292.2402915504526</v>
      </c>
      <c r="H51" s="20">
        <f>H50+H44</f>
        <v>77932.26497799113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1541.0327545610171</v>
      </c>
      <c r="H53" s="20">
        <f>D53+E53+F53+G53</f>
        <v>1541.0327545610171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9095.8231676440664</v>
      </c>
      <c r="H54" s="20">
        <f>D54+E54+F54+G54</f>
        <v>9095.8231676440664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10636.855922205083</v>
      </c>
      <c r="H55" s="20">
        <f>D55+E55+F55+G55</f>
        <v>10636.855922205083</v>
      </c>
    </row>
    <row r="56" spans="1:8" x14ac:dyDescent="0.2">
      <c r="A56" s="22"/>
      <c r="B56" s="31" t="s">
        <v>30</v>
      </c>
      <c r="C56" s="32"/>
      <c r="D56" s="20">
        <f>D51+D55</f>
        <v>50148.017280508473</v>
      </c>
      <c r="E56" s="20">
        <f t="shared" ref="E56:G56" si="11">E51+E55</f>
        <v>21492.007405932203</v>
      </c>
      <c r="F56" s="20">
        <f t="shared" si="11"/>
        <v>0</v>
      </c>
      <c r="G56" s="20">
        <f t="shared" si="11"/>
        <v>16929.096213755536</v>
      </c>
      <c r="H56" s="20">
        <f>H55+H51</f>
        <v>88569.120900196212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6762818.33/1.18/1000</f>
        <v>5731.2019745762709</v>
      </c>
      <c r="H58" s="20">
        <f>G58+F58+E58+D58</f>
        <v>5731.2019745762709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5731.2019745762709</v>
      </c>
      <c r="H59" s="20">
        <f>G59+F59+E59+D59</f>
        <v>5731.2019745762709</v>
      </c>
    </row>
    <row r="60" spans="1:8" x14ac:dyDescent="0.2">
      <c r="A60" s="22"/>
      <c r="B60" s="31" t="s">
        <v>21</v>
      </c>
      <c r="C60" s="32"/>
      <c r="D60" s="20">
        <f>D56+D59</f>
        <v>50148.017280508473</v>
      </c>
      <c r="E60" s="20">
        <f>E56+E59</f>
        <v>21492.007405932203</v>
      </c>
      <c r="F60" s="20">
        <f>F56+F59</f>
        <v>0</v>
      </c>
      <c r="G60" s="20">
        <f>G56+G59</f>
        <v>22660.298188331806</v>
      </c>
      <c r="H60" s="20">
        <f>D60+E60+F60+G60</f>
        <v>94300.322874772479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10029.603456101695</v>
      </c>
      <c r="E62" s="20">
        <f>E60/100*20</f>
        <v>4298.4014811864399</v>
      </c>
      <c r="F62" s="20">
        <f>F60/100*20</f>
        <v>0</v>
      </c>
      <c r="G62" s="20">
        <f>G60/100*20</f>
        <v>4532.0596376663607</v>
      </c>
      <c r="H62" s="20">
        <f>H60/100*20</f>
        <v>18860.064574954493</v>
      </c>
    </row>
    <row r="63" spans="1:8" x14ac:dyDescent="0.2">
      <c r="A63" s="22"/>
      <c r="B63" s="31" t="s">
        <v>24</v>
      </c>
      <c r="C63" s="32"/>
      <c r="D63" s="20">
        <f>D62</f>
        <v>10029.603456101695</v>
      </c>
      <c r="E63" s="20">
        <f>E62</f>
        <v>4298.4014811864399</v>
      </c>
      <c r="F63" s="21">
        <f>F62</f>
        <v>0</v>
      </c>
      <c r="G63" s="20">
        <f>G62</f>
        <v>4532.0596376663607</v>
      </c>
      <c r="H63" s="20">
        <f>D63+E63+F63+G63</f>
        <v>18860.064574954496</v>
      </c>
    </row>
    <row r="64" spans="1:8" x14ac:dyDescent="0.2">
      <c r="A64" s="22"/>
      <c r="B64" s="31" t="s">
        <v>25</v>
      </c>
      <c r="C64" s="32"/>
      <c r="D64" s="20">
        <f>D60+D62</f>
        <v>60177.620736610166</v>
      </c>
      <c r="E64" s="20">
        <f>E60+E62</f>
        <v>25790.408887118643</v>
      </c>
      <c r="F64" s="20">
        <f>F60+F62</f>
        <v>0</v>
      </c>
      <c r="G64" s="20">
        <f>G60+G62</f>
        <v>27192.357825998166</v>
      </c>
      <c r="H64" s="20">
        <f>H60+H62</f>
        <v>113160.38744972697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zoomScale="75" zoomScaleNormal="75" zoomScaleSheetLayoutView="75" workbookViewId="0">
      <selection activeCell="C14" sqref="C14:G1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16227.107759067785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20000/1.18/1000/11.51</f>
        <v>1.4725588655406501</v>
      </c>
      <c r="H25" s="20">
        <f t="shared" ref="H25:H30" si="0">G25+F25+E25+D25</f>
        <v>1.4725588655406501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353000/1.18/1000/11.51</f>
        <v>25.990663976792476</v>
      </c>
      <c r="H28" s="20">
        <f>G28+F28+E28+D28</f>
        <v>25.990663976792476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27.463222842333124</v>
      </c>
      <c r="H32" s="20">
        <f>H24+H31+H25+H27+H29+H26+H28+H30</f>
        <v>27.463222842333124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84535229.13/1.18/1000*0.7/7.21</f>
        <v>6955.3422025670561</v>
      </c>
      <c r="E34" s="27">
        <f>84535229.13/1.18/1000*0.3/7.21</f>
        <v>2980.8609439573097</v>
      </c>
      <c r="F34" s="21"/>
      <c r="G34" s="21"/>
      <c r="H34" s="20">
        <f>D34+E34+G34+F34</f>
        <v>9936.2031465243654</v>
      </c>
    </row>
    <row r="35" spans="1:8" ht="12.75" customHeight="1" x14ac:dyDescent="0.2">
      <c r="A35" s="22"/>
      <c r="B35" s="31" t="s">
        <v>16</v>
      </c>
      <c r="C35" s="32"/>
      <c r="D35" s="20">
        <f>D34</f>
        <v>6955.3422025670561</v>
      </c>
      <c r="E35" s="20">
        <f>E34</f>
        <v>2980.8609439573097</v>
      </c>
      <c r="F35" s="21">
        <f>F34</f>
        <v>0</v>
      </c>
      <c r="G35" s="21">
        <f>G34</f>
        <v>0</v>
      </c>
      <c r="H35" s="20">
        <f>H34</f>
        <v>9936.2031465243654</v>
      </c>
    </row>
    <row r="36" spans="1:8" ht="12.75" customHeight="1" x14ac:dyDescent="0.2">
      <c r="A36" s="22"/>
      <c r="B36" s="31" t="s">
        <v>34</v>
      </c>
      <c r="C36" s="32"/>
      <c r="D36" s="20">
        <f>D35+D32</f>
        <v>6955.3422025670561</v>
      </c>
      <c r="E36" s="20">
        <f>E35+E32</f>
        <v>2980.8609439573097</v>
      </c>
      <c r="F36" s="20">
        <f>F35+F32</f>
        <v>0</v>
      </c>
      <c r="G36" s="20">
        <f>G35+G32</f>
        <v>27.463222842333124</v>
      </c>
      <c r="H36" s="20">
        <f>H35+H32</f>
        <v>9963.6663693666978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1" t="s">
        <v>44</v>
      </c>
      <c r="C40" s="32"/>
      <c r="D40" s="20">
        <f>D39+D36</f>
        <v>6955.3422025670561</v>
      </c>
      <c r="E40" s="20">
        <f t="shared" ref="E40:G40" si="2">E39+E36</f>
        <v>2980.8609439573097</v>
      </c>
      <c r="F40" s="20">
        <f t="shared" si="2"/>
        <v>0</v>
      </c>
      <c r="G40" s="20">
        <f t="shared" si="2"/>
        <v>27.463222842333124</v>
      </c>
      <c r="H40" s="20">
        <f>H39+H36</f>
        <v>9963.6663693666978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6955.3422025670561</v>
      </c>
      <c r="E44" s="20">
        <f t="shared" ref="E44:G44" si="3">E43+E40</f>
        <v>2980.8609439573097</v>
      </c>
      <c r="F44" s="20">
        <f t="shared" si="3"/>
        <v>0</v>
      </c>
      <c r="G44" s="20">
        <f t="shared" si="3"/>
        <v>27.463222842333124</v>
      </c>
      <c r="H44" s="20">
        <f>H43+H40</f>
        <v>9963.6663693666978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/>
      <c r="H46" s="20">
        <f t="shared" ref="H46" si="4">G46+F46+E46+D46</f>
        <v>0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25/11.51</f>
        <v>2.1720243266724588</v>
      </c>
      <c r="H47" s="20">
        <f>G47+F47+E47+D47</f>
        <v>2.1720243266724588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29.75/11.51</f>
        <v>2.5847089487402259</v>
      </c>
      <c r="H48" s="20">
        <f>G48+F48+E48+D48</f>
        <v>2.5847089487402259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849.12232103837982</v>
      </c>
      <c r="H49" s="20">
        <f>G49+F49+E49+D49</f>
        <v>849.12232103837982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853.87905431379249</v>
      </c>
      <c r="H50" s="20">
        <f>D50+E50+F50+G50</f>
        <v>853.87905431379249</v>
      </c>
    </row>
    <row r="51" spans="1:8" ht="12.75" customHeight="1" x14ac:dyDescent="0.2">
      <c r="A51" s="22"/>
      <c r="B51" s="31" t="s">
        <v>17</v>
      </c>
      <c r="C51" s="32"/>
      <c r="D51" s="20">
        <f>D50+D44</f>
        <v>6955.3422025670561</v>
      </c>
      <c r="E51" s="20">
        <f>E50+E44</f>
        <v>2980.8609439573097</v>
      </c>
      <c r="F51" s="20">
        <f>F50+F44</f>
        <v>0</v>
      </c>
      <c r="G51" s="20">
        <f>G50+G44</f>
        <v>881.34227715612565</v>
      </c>
      <c r="H51" s="20">
        <f>H50+H44</f>
        <v>10817.545423680491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213.32425439654114</v>
      </c>
      <c r="H53" s="20">
        <f>D53+E53+F53+G53</f>
        <v>213.32425439654114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1305.1358613994837</v>
      </c>
      <c r="H54" s="20">
        <f>D54+E54+F54+G54</f>
        <v>1305.1358613994837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1518.4601157960249</v>
      </c>
      <c r="H55" s="20">
        <f>D55+E55+F55+G55</f>
        <v>1518.4601157960249</v>
      </c>
    </row>
    <row r="56" spans="1:8" ht="12.75" customHeight="1" x14ac:dyDescent="0.2">
      <c r="A56" s="22"/>
      <c r="B56" s="31" t="s">
        <v>30</v>
      </c>
      <c r="C56" s="32"/>
      <c r="D56" s="20">
        <f>D51+D55</f>
        <v>6955.3422025670561</v>
      </c>
      <c r="E56" s="20">
        <f t="shared" ref="E56:G56" si="7">E51+E55</f>
        <v>2980.8609439573097</v>
      </c>
      <c r="F56" s="20">
        <f t="shared" si="7"/>
        <v>0</v>
      </c>
      <c r="G56" s="20">
        <f t="shared" si="7"/>
        <v>2399.8023929521505</v>
      </c>
      <c r="H56" s="20">
        <f>H55+H51</f>
        <v>12336.005539476515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6762818.33/1.18/1000/4.83</f>
        <v>1186.5842597466399</v>
      </c>
      <c r="H58" s="20">
        <f>G58+F58+E58+D58</f>
        <v>1186.5842597466399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1186.5842597466399</v>
      </c>
      <c r="H59" s="20">
        <f>G59+F59+E59+D59</f>
        <v>1186.5842597466399</v>
      </c>
    </row>
    <row r="60" spans="1:8" ht="12.75" customHeight="1" x14ac:dyDescent="0.2">
      <c r="A60" s="22"/>
      <c r="B60" s="31" t="s">
        <v>21</v>
      </c>
      <c r="C60" s="32"/>
      <c r="D60" s="20">
        <f>D56+D59</f>
        <v>6955.3422025670561</v>
      </c>
      <c r="E60" s="20">
        <f>E56+E59</f>
        <v>2980.8609439573097</v>
      </c>
      <c r="F60" s="20">
        <f>F56+F59</f>
        <v>0</v>
      </c>
      <c r="G60" s="20">
        <f>G56+G59</f>
        <v>3586.3866526987904</v>
      </c>
      <c r="H60" s="20">
        <f>D60+E60+F60+G60</f>
        <v>13522.589799223155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1391.0684405134111</v>
      </c>
      <c r="E62" s="20">
        <f>E60/100*20</f>
        <v>596.17218879146196</v>
      </c>
      <c r="F62" s="20">
        <f>F60/100*20</f>
        <v>0</v>
      </c>
      <c r="G62" s="20">
        <f>G60/100*20</f>
        <v>717.27733053975817</v>
      </c>
      <c r="H62" s="20">
        <f>H60/100*20</f>
        <v>2704.5179598446312</v>
      </c>
    </row>
    <row r="63" spans="1:8" ht="12.75" customHeight="1" x14ac:dyDescent="0.2">
      <c r="A63" s="22"/>
      <c r="B63" s="31" t="s">
        <v>24</v>
      </c>
      <c r="C63" s="32"/>
      <c r="D63" s="20">
        <f>D62</f>
        <v>1391.0684405134111</v>
      </c>
      <c r="E63" s="20">
        <f>E62</f>
        <v>596.17218879146196</v>
      </c>
      <c r="F63" s="21">
        <f>F62</f>
        <v>0</v>
      </c>
      <c r="G63" s="20">
        <f>G62</f>
        <v>717.27733053975817</v>
      </c>
      <c r="H63" s="20">
        <f>D63+E63+F63+G63</f>
        <v>2704.5179598446312</v>
      </c>
    </row>
    <row r="64" spans="1:8" ht="12.75" customHeight="1" x14ac:dyDescent="0.2">
      <c r="A64" s="22"/>
      <c r="B64" s="31" t="s">
        <v>25</v>
      </c>
      <c r="C64" s="32"/>
      <c r="D64" s="20">
        <f>D60+D62</f>
        <v>8346.4106430804677</v>
      </c>
      <c r="E64" s="20">
        <f>E60+E62</f>
        <v>3577.0331327487715</v>
      </c>
      <c r="F64" s="20">
        <f>F60+F62</f>
        <v>0</v>
      </c>
      <c r="G64" s="20">
        <f>G60+G62</f>
        <v>4303.6639832385481</v>
      </c>
      <c r="H64" s="20">
        <f>H60+H62</f>
        <v>16227.107759067785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2024-01-22T08:21:33Z</dcterms:modified>
</cp:coreProperties>
</file>