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 filterPrivacy="1"/>
  <xr:revisionPtr revIDLastSave="0" documentId="13_ncr:1_{349EDE75-3F23-4CD7-B5A3-98172F7D723D}" xr6:coauthVersionLast="36" xr6:coauthVersionMax="36" xr10:uidLastSave="{00000000-0000-0000-0000-000000000000}"/>
  <bookViews>
    <workbookView xWindow="0" yWindow="0" windowWidth="23040" windowHeight="11775" xr2:uid="{00000000-000D-0000-FFFF-FFFF00000000}"/>
  </bookViews>
  <sheets>
    <sheet name="АР" sheetId="1" r:id="rId1"/>
    <sheet name="Матрица" sheetId="2" state="hidden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0" i="1" l="1"/>
  <c r="G10" i="2"/>
  <c r="F9" i="2"/>
  <c r="E8" i="2"/>
  <c r="F8" i="2" s="1"/>
  <c r="C6" i="2"/>
  <c r="D6" i="2" s="1"/>
  <c r="E6" i="2" s="1"/>
  <c r="F6" i="2" s="1"/>
  <c r="J3" i="2"/>
  <c r="J13" i="2" s="1"/>
  <c r="I3" i="2"/>
  <c r="I12" i="2" s="1"/>
  <c r="J12" i="2" s="1"/>
  <c r="H3" i="2"/>
  <c r="H11" i="2" s="1"/>
  <c r="G3" i="2"/>
  <c r="G9" i="2" s="1"/>
  <c r="H9" i="2" s="1"/>
  <c r="F3" i="2"/>
  <c r="E3" i="2"/>
  <c r="D3" i="2"/>
  <c r="D7" i="2" s="1"/>
  <c r="E7" i="2" s="1"/>
  <c r="F7" i="2" s="1"/>
  <c r="G7" i="2" s="1"/>
  <c r="H7" i="2" s="1"/>
  <c r="C3" i="2"/>
  <c r="B3" i="2"/>
  <c r="E10" i="1" l="1"/>
  <c r="G10" i="1"/>
  <c r="L10" i="1"/>
  <c r="M10" i="1"/>
  <c r="F10" i="1"/>
  <c r="H10" i="1"/>
  <c r="I10" i="1"/>
  <c r="J10" i="1"/>
  <c r="G6" i="2"/>
  <c r="H6" i="2" s="1"/>
  <c r="I6" i="2" s="1"/>
  <c r="J6" i="2" s="1"/>
  <c r="G8" i="2"/>
  <c r="H8" i="2" s="1"/>
  <c r="I8" i="2" s="1"/>
  <c r="J8" i="2" s="1"/>
  <c r="J10" i="2"/>
  <c r="I9" i="2"/>
  <c r="J9" i="2" s="1"/>
  <c r="I7" i="2"/>
  <c r="J7" i="2" s="1"/>
  <c r="H10" i="2"/>
  <c r="I10" i="2"/>
  <c r="I11" i="2"/>
  <c r="J11" i="2" s="1"/>
</calcChain>
</file>

<file path=xl/sharedStrings.xml><?xml version="1.0" encoding="utf-8"?>
<sst xmlns="http://schemas.openxmlformats.org/spreadsheetml/2006/main" count="39" uniqueCount="27">
  <si>
    <t>№</t>
  </si>
  <si>
    <t>Наименование</t>
  </si>
  <si>
    <t>1.</t>
  </si>
  <si>
    <t>Кол-во</t>
  </si>
  <si>
    <t>Поставщик № 1</t>
  </si>
  <si>
    <t>Поставщик № 2</t>
  </si>
  <si>
    <t>Поставщик № 3</t>
  </si>
  <si>
    <t>Прогнозная полная стоимость</t>
  </si>
  <si>
    <t>без НДС</t>
  </si>
  <si>
    <t>НДС</t>
  </si>
  <si>
    <t>с НДС</t>
  </si>
  <si>
    <t>тыс. руб</t>
  </si>
  <si>
    <t>Индекс-дефлятор</t>
  </si>
  <si>
    <t>Год КП</t>
  </si>
  <si>
    <t>Год поставки</t>
  </si>
  <si>
    <t>х</t>
  </si>
  <si>
    <t>2.</t>
  </si>
  <si>
    <t>3.</t>
  </si>
  <si>
    <t>4.</t>
  </si>
  <si>
    <t>5.</t>
  </si>
  <si>
    <t>6.</t>
  </si>
  <si>
    <t>Конъюнктурный анализ рынка на основании коммерческих предложений</t>
  </si>
  <si>
    <t>Стоимость проекта, определенная в соответствии с Положением о закупочной деятельности АО "ЛОЭСК"</t>
  </si>
  <si>
    <t>ООО "Флит АП"</t>
  </si>
  <si>
    <t>ООО "Строительная компания"</t>
  </si>
  <si>
    <t>ООО ""Аларм-моторс Лахта"</t>
  </si>
  <si>
    <t>Тихв, Покупка автомобиля грузового (24-1-20-3-05-07-0-0198)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</si>
</sst>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\ _₽_-;\-* #,##0.00\ _₽_-;_-* &quot;-&quot;??\ _₽_-;_-@_-"/>
    <numFmt numFmtId="164" formatCode="0.000"/>
    <numFmt numFmtId="165" formatCode="_-* #,##0.000\ _₽_-;\-* #,##0.000\ _₽_-;_-* &quot;-&quot;??\ _₽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30">
    <xf numFmtId="0" fontId="0" fillId="0" borderId="0" xfId="0"/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right" vertical="center"/>
      <protection locked="0"/>
    </xf>
    <xf numFmtId="0" fontId="3" fillId="0" borderId="0" xfId="0" applyFont="1" applyAlignment="1" applyProtection="1">
      <alignment horizontal="centerContinuous"/>
      <protection locked="0"/>
    </xf>
    <xf numFmtId="0" fontId="2" fillId="0" borderId="0" xfId="0" applyFont="1" applyAlignment="1" applyProtection="1">
      <alignment horizontal="centerContinuous"/>
      <protection locked="0"/>
    </xf>
    <xf numFmtId="0" fontId="4" fillId="0" borderId="0" xfId="0" applyFont="1" applyAlignment="1" applyProtection="1">
      <alignment horizontal="right"/>
      <protection locked="0"/>
    </xf>
    <xf numFmtId="0" fontId="3" fillId="0" borderId="1" xfId="0" applyFont="1" applyBorder="1" applyAlignment="1" applyProtection="1">
      <alignment horizontal="centerContinuous"/>
      <protection locked="0"/>
    </xf>
    <xf numFmtId="0" fontId="2" fillId="0" borderId="1" xfId="0" applyFont="1" applyBorder="1" applyAlignment="1" applyProtection="1">
      <alignment horizontal="right"/>
      <protection locked="0"/>
    </xf>
    <xf numFmtId="0" fontId="2" fillId="0" borderId="1" xfId="0" applyFont="1" applyBorder="1" applyProtection="1"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5" xfId="0" applyFont="1" applyBorder="1" applyAlignment="1" applyProtection="1">
      <alignment horizontal="center" vertical="center"/>
      <protection locked="0"/>
    </xf>
    <xf numFmtId="164" fontId="2" fillId="0" borderId="1" xfId="0" applyNumberFormat="1" applyFont="1" applyBorder="1" applyProtection="1"/>
    <xf numFmtId="0" fontId="6" fillId="0" borderId="1" xfId="0" applyFont="1" applyBorder="1"/>
    <xf numFmtId="43" fontId="1" fillId="0" borderId="1" xfId="1" applyFont="1" applyBorder="1"/>
    <xf numFmtId="165" fontId="1" fillId="0" borderId="1" xfId="1" applyNumberFormat="1" applyFont="1" applyBorder="1"/>
    <xf numFmtId="165" fontId="0" fillId="0" borderId="1" xfId="1" applyNumberFormat="1" applyFont="1" applyBorder="1"/>
    <xf numFmtId="0" fontId="3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left" vertical="center" wrapText="1"/>
      <protection locked="0"/>
    </xf>
    <xf numFmtId="0" fontId="2" fillId="0" borderId="3" xfId="0" applyFont="1" applyBorder="1" applyAlignment="1" applyProtection="1">
      <alignment horizontal="right" vertical="center"/>
      <protection locked="0"/>
    </xf>
    <xf numFmtId="0" fontId="2" fillId="0" borderId="5" xfId="0" applyFont="1" applyBorder="1" applyAlignment="1" applyProtection="1">
      <alignment horizontal="right" vertical="center"/>
      <protection locked="0"/>
    </xf>
    <xf numFmtId="0" fontId="2" fillId="0" borderId="2" xfId="0" applyFont="1" applyBorder="1" applyAlignment="1" applyProtection="1">
      <alignment horizontal="left"/>
      <protection locked="0"/>
    </xf>
    <xf numFmtId="0" fontId="2" fillId="0" borderId="4" xfId="0" applyFont="1" applyBorder="1" applyAlignment="1" applyProtection="1">
      <alignment horizontal="left"/>
      <protection locked="0"/>
    </xf>
    <xf numFmtId="0" fontId="3" fillId="0" borderId="6" xfId="0" applyFont="1" applyBorder="1" applyAlignment="1" applyProtection="1">
      <alignment horizontal="center" vertical="center"/>
      <protection locked="0"/>
    </xf>
    <xf numFmtId="0" fontId="3" fillId="0" borderId="7" xfId="0" applyFont="1" applyBorder="1" applyAlignment="1" applyProtection="1">
      <alignment horizontal="center" vertical="center"/>
      <protection locked="0"/>
    </xf>
    <xf numFmtId="0" fontId="3" fillId="0" borderId="8" xfId="0" applyFont="1" applyBorder="1" applyAlignment="1" applyProtection="1">
      <alignment horizontal="center" vertical="center"/>
      <protection locked="0"/>
    </xf>
    <xf numFmtId="0" fontId="3" fillId="0" borderId="9" xfId="0" applyFont="1" applyBorder="1" applyAlignment="1" applyProtection="1">
      <alignment horizontal="center" vertical="center"/>
      <protection locked="0"/>
    </xf>
    <xf numFmtId="0" fontId="3" fillId="0" borderId="10" xfId="0" applyFont="1" applyBorder="1" applyAlignment="1" applyProtection="1">
      <alignment horizontal="center" vertical="center"/>
      <protection locked="0"/>
    </xf>
    <xf numFmtId="0" fontId="3" fillId="0" borderId="11" xfId="0" applyFont="1" applyBorder="1" applyAlignment="1" applyProtection="1">
      <alignment horizontal="center" vertical="center"/>
      <protection locked="0"/>
    </xf>
    <xf numFmtId="43" fontId="2" fillId="0" borderId="1" xfId="1" applyFont="1" applyBorder="1" applyProtection="1">
      <protection locked="0"/>
    </xf>
    <xf numFmtId="43" fontId="2" fillId="0" borderId="1" xfId="1" applyFont="1" applyBorder="1" applyProtection="1"/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15"/>
  <sheetViews>
    <sheetView tabSelected="1" zoomScale="85" zoomScaleNormal="85" zoomScaleSheetLayoutView="85" workbookViewId="0">
      <selection activeCell="N20" sqref="N20"/>
    </sheetView>
  </sheetViews>
  <sheetFormatPr defaultColWidth="8.85546875" defaultRowHeight="15" x14ac:dyDescent="0.25"/>
  <cols>
    <col min="1" max="1" width="4.140625" style="1" bestFit="1" customWidth="1"/>
    <col min="2" max="2" width="51.28515625" style="1" customWidth="1"/>
    <col min="3" max="3" width="14.28515625" style="1" customWidth="1"/>
    <col min="4" max="4" width="8.85546875" style="1"/>
    <col min="5" max="13" width="14.28515625" style="1" customWidth="1"/>
    <col min="14" max="16384" width="8.85546875" style="1"/>
  </cols>
  <sheetData>
    <row r="1" spans="1:13" x14ac:dyDescent="0.25">
      <c r="M1" s="2"/>
    </row>
    <row r="2" spans="1:13" x14ac:dyDescent="0.25">
      <c r="J2" s="2"/>
    </row>
    <row r="3" spans="1:13" x14ac:dyDescent="0.25">
      <c r="A3" s="3" t="s">
        <v>21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</row>
    <row r="4" spans="1:13" x14ac:dyDescent="0.25">
      <c r="A4" s="4"/>
      <c r="B4" s="4"/>
      <c r="C4" s="4"/>
      <c r="D4" s="4"/>
      <c r="E4" s="4"/>
      <c r="F4" s="4"/>
      <c r="G4" s="4"/>
      <c r="H4" s="4"/>
      <c r="I4" s="4"/>
      <c r="J4" s="4"/>
    </row>
    <row r="5" spans="1:13" x14ac:dyDescent="0.25">
      <c r="A5" s="4"/>
      <c r="B5" s="4"/>
      <c r="C5" s="4"/>
      <c r="D5" s="4"/>
      <c r="E5" s="4"/>
      <c r="F5" s="4"/>
      <c r="G5" s="4"/>
      <c r="H5" s="4"/>
      <c r="I5" s="4"/>
      <c r="J5" s="4"/>
      <c r="M5" s="5" t="s">
        <v>11</v>
      </c>
    </row>
    <row r="6" spans="1:13" x14ac:dyDescent="0.25">
      <c r="A6" s="16" t="s">
        <v>0</v>
      </c>
      <c r="B6" s="22" t="s">
        <v>1</v>
      </c>
      <c r="C6" s="23"/>
      <c r="D6" s="16" t="s">
        <v>3</v>
      </c>
      <c r="E6" s="6" t="s">
        <v>4</v>
      </c>
      <c r="F6" s="6"/>
      <c r="G6" s="6"/>
      <c r="H6" s="6" t="s">
        <v>5</v>
      </c>
      <c r="I6" s="6"/>
      <c r="J6" s="6"/>
      <c r="K6" s="6" t="s">
        <v>6</v>
      </c>
      <c r="L6" s="6"/>
      <c r="M6" s="6"/>
    </row>
    <row r="7" spans="1:13" x14ac:dyDescent="0.25">
      <c r="A7" s="16"/>
      <c r="B7" s="24"/>
      <c r="C7" s="25"/>
      <c r="D7" s="16"/>
      <c r="E7" s="6" t="s">
        <v>25</v>
      </c>
      <c r="F7" s="6"/>
      <c r="G7" s="6"/>
      <c r="H7" s="6" t="s">
        <v>23</v>
      </c>
      <c r="I7" s="6"/>
      <c r="J7" s="6"/>
      <c r="K7" s="6" t="s">
        <v>24</v>
      </c>
      <c r="L7" s="6"/>
      <c r="M7" s="6"/>
    </row>
    <row r="8" spans="1:13" x14ac:dyDescent="0.25">
      <c r="A8" s="16"/>
      <c r="B8" s="26"/>
      <c r="C8" s="27"/>
      <c r="D8" s="16"/>
      <c r="E8" s="6" t="s">
        <v>8</v>
      </c>
      <c r="F8" s="6" t="s">
        <v>9</v>
      </c>
      <c r="G8" s="6" t="s">
        <v>10</v>
      </c>
      <c r="H8" s="6" t="s">
        <v>8</v>
      </c>
      <c r="I8" s="6" t="s">
        <v>9</v>
      </c>
      <c r="J8" s="6" t="s">
        <v>10</v>
      </c>
      <c r="K8" s="6" t="s">
        <v>8</v>
      </c>
      <c r="L8" s="6" t="s">
        <v>9</v>
      </c>
      <c r="M8" s="6" t="s">
        <v>10</v>
      </c>
    </row>
    <row r="9" spans="1:13" x14ac:dyDescent="0.25">
      <c r="A9" s="7" t="s">
        <v>2</v>
      </c>
      <c r="B9" s="20" t="s">
        <v>26</v>
      </c>
      <c r="C9" s="21"/>
      <c r="D9" s="8">
        <v>1</v>
      </c>
      <c r="E9" s="28">
        <v>1875</v>
      </c>
      <c r="F9" s="28">
        <v>375</v>
      </c>
      <c r="G9" s="28">
        <v>2250</v>
      </c>
      <c r="H9" s="28">
        <v>1958.3333299999999</v>
      </c>
      <c r="I9" s="28">
        <v>391.66665999999998</v>
      </c>
      <c r="J9" s="28">
        <v>2350</v>
      </c>
      <c r="K9" s="28">
        <v>1650</v>
      </c>
      <c r="L9" s="28">
        <v>330</v>
      </c>
      <c r="M9" s="28">
        <v>1980</v>
      </c>
    </row>
    <row r="10" spans="1:13" x14ac:dyDescent="0.25">
      <c r="A10" s="7" t="s">
        <v>16</v>
      </c>
      <c r="B10" s="20" t="s">
        <v>7</v>
      </c>
      <c r="C10" s="21"/>
      <c r="D10" s="8"/>
      <c r="E10" s="28">
        <f>IFERROR(E9*$E$11,"Не указан год КП и год поставки")</f>
        <v>1875</v>
      </c>
      <c r="F10" s="28">
        <f t="shared" ref="F10:M10" si="0">IFERROR(F9*$E$11,"Не указан год КП и год поставки")</f>
        <v>375</v>
      </c>
      <c r="G10" s="28">
        <f t="shared" si="0"/>
        <v>2250</v>
      </c>
      <c r="H10" s="28">
        <f t="shared" si="0"/>
        <v>1958.3333299999999</v>
      </c>
      <c r="I10" s="28">
        <f t="shared" si="0"/>
        <v>391.66665999999998</v>
      </c>
      <c r="J10" s="28">
        <f t="shared" si="0"/>
        <v>2350</v>
      </c>
      <c r="K10" s="28">
        <f t="shared" si="0"/>
        <v>1650</v>
      </c>
      <c r="L10" s="28">
        <f t="shared" si="0"/>
        <v>330</v>
      </c>
      <c r="M10" s="28">
        <f t="shared" si="0"/>
        <v>1980</v>
      </c>
    </row>
    <row r="11" spans="1:13" x14ac:dyDescent="0.25">
      <c r="A11" s="7" t="s">
        <v>17</v>
      </c>
      <c r="B11" s="20" t="s">
        <v>12</v>
      </c>
      <c r="C11" s="21"/>
      <c r="D11" s="9" t="s">
        <v>15</v>
      </c>
      <c r="E11" s="11">
        <v>1</v>
      </c>
    </row>
    <row r="12" spans="1:13" x14ac:dyDescent="0.25">
      <c r="A12" s="7" t="s">
        <v>18</v>
      </c>
      <c r="B12" s="20" t="s">
        <v>13</v>
      </c>
      <c r="C12" s="21"/>
      <c r="D12" s="9" t="s">
        <v>15</v>
      </c>
      <c r="E12" s="8">
        <v>2023</v>
      </c>
    </row>
    <row r="13" spans="1:13" x14ac:dyDescent="0.25">
      <c r="A13" s="7" t="s">
        <v>19</v>
      </c>
      <c r="B13" s="20" t="s">
        <v>14</v>
      </c>
      <c r="C13" s="21"/>
      <c r="D13" s="9" t="s">
        <v>15</v>
      </c>
      <c r="E13" s="8">
        <v>2024</v>
      </c>
    </row>
    <row r="14" spans="1:13" x14ac:dyDescent="0.25">
      <c r="A14" s="18" t="s">
        <v>20</v>
      </c>
      <c r="B14" s="17" t="s">
        <v>22</v>
      </c>
      <c r="C14" s="10" t="s">
        <v>8</v>
      </c>
      <c r="D14" s="10" t="s">
        <v>15</v>
      </c>
      <c r="E14" s="28">
        <v>1827.7777699999999</v>
      </c>
    </row>
    <row r="15" spans="1:13" x14ac:dyDescent="0.25">
      <c r="A15" s="19"/>
      <c r="B15" s="17"/>
      <c r="C15" s="9" t="s">
        <v>10</v>
      </c>
      <c r="D15" s="9" t="s">
        <v>15</v>
      </c>
      <c r="E15" s="29">
        <v>2193.3333299999999</v>
      </c>
    </row>
  </sheetData>
  <mergeCells count="10">
    <mergeCell ref="D6:D8"/>
    <mergeCell ref="A6:A8"/>
    <mergeCell ref="B14:B15"/>
    <mergeCell ref="A14:A15"/>
    <mergeCell ref="B13:C13"/>
    <mergeCell ref="B12:C12"/>
    <mergeCell ref="B9:C9"/>
    <mergeCell ref="B10:C10"/>
    <mergeCell ref="B11:C11"/>
    <mergeCell ref="B6:C8"/>
  </mergeCells>
  <dataValidations count="1">
    <dataValidation type="list" allowBlank="1" showInputMessage="1" showErrorMessage="1" sqref="E12:E13" xr:uid="{00000000-0002-0000-0000-000000000000}">
      <formula1>"2023,2024,2025,2026,2027,2028,2029"</formula1>
    </dataValidation>
  </dataValidations>
  <pageMargins left="0.7" right="0.7" top="0.75" bottom="0.75" header="0.3" footer="0.3"/>
  <pageSetup paperSize="9"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14"/>
  <sheetViews>
    <sheetView workbookViewId="0">
      <selection activeCell="I7" sqref="I7"/>
    </sheetView>
  </sheetViews>
  <sheetFormatPr defaultRowHeight="15" x14ac:dyDescent="0.25"/>
  <cols>
    <col min="2" max="10" width="9.85546875" customWidth="1"/>
  </cols>
  <sheetData>
    <row r="1" spans="1:10" x14ac:dyDescent="0.25">
      <c r="B1" s="12">
        <v>2022</v>
      </c>
      <c r="C1" s="12">
        <v>2023</v>
      </c>
      <c r="D1" s="12">
        <v>2024</v>
      </c>
      <c r="E1" s="12">
        <v>2025</v>
      </c>
      <c r="F1" s="12">
        <v>2026</v>
      </c>
      <c r="G1" s="12">
        <v>2027</v>
      </c>
      <c r="H1" s="12">
        <v>2028</v>
      </c>
      <c r="I1" s="12">
        <v>2029</v>
      </c>
      <c r="J1" s="12">
        <v>2030</v>
      </c>
    </row>
    <row r="2" spans="1:10" x14ac:dyDescent="0.25">
      <c r="B2" s="13">
        <v>114.63142733059361</v>
      </c>
      <c r="C2" s="13">
        <v>106.96887482404291</v>
      </c>
      <c r="D2" s="13">
        <v>105.2726091890103</v>
      </c>
      <c r="E2" s="13">
        <v>104.76198431821334</v>
      </c>
      <c r="F2" s="13">
        <v>104.57995653006968</v>
      </c>
      <c r="G2" s="13">
        <v>104.57995653006968</v>
      </c>
      <c r="H2" s="13">
        <v>104.57995653006968</v>
      </c>
      <c r="I2" s="13">
        <v>104.57995653006968</v>
      </c>
      <c r="J2" s="13">
        <v>104.57995653006968</v>
      </c>
    </row>
    <row r="3" spans="1:10" x14ac:dyDescent="0.25">
      <c r="B3" s="14">
        <f>B2/100</f>
        <v>1.1463142733059362</v>
      </c>
      <c r="C3" s="14">
        <f t="shared" ref="C3:J3" si="0">C2/100</f>
        <v>1.0696887482404291</v>
      </c>
      <c r="D3" s="14">
        <f t="shared" si="0"/>
        <v>1.0527260918901029</v>
      </c>
      <c r="E3" s="14">
        <f t="shared" si="0"/>
        <v>1.0476198431821333</v>
      </c>
      <c r="F3" s="14">
        <f t="shared" si="0"/>
        <v>1.0457995653006968</v>
      </c>
      <c r="G3" s="14">
        <f t="shared" si="0"/>
        <v>1.0457995653006968</v>
      </c>
      <c r="H3" s="14">
        <f t="shared" si="0"/>
        <v>1.0457995653006968</v>
      </c>
      <c r="I3" s="14">
        <f t="shared" si="0"/>
        <v>1.0457995653006968</v>
      </c>
      <c r="J3" s="14">
        <f t="shared" si="0"/>
        <v>1.0457995653006968</v>
      </c>
    </row>
    <row r="5" spans="1:10" x14ac:dyDescent="0.25">
      <c r="B5" s="12">
        <v>2022</v>
      </c>
      <c r="C5" s="12">
        <v>2023</v>
      </c>
      <c r="D5" s="12">
        <v>2024</v>
      </c>
      <c r="E5" s="12">
        <v>2025</v>
      </c>
      <c r="F5" s="12">
        <v>2026</v>
      </c>
      <c r="G5" s="12">
        <v>2027</v>
      </c>
      <c r="H5" s="12">
        <v>2028</v>
      </c>
      <c r="I5" s="12">
        <v>2029</v>
      </c>
      <c r="J5" s="12">
        <v>2030</v>
      </c>
    </row>
    <row r="6" spans="1:10" x14ac:dyDescent="0.25">
      <c r="A6" s="12">
        <v>2022</v>
      </c>
      <c r="B6" s="15">
        <v>1</v>
      </c>
      <c r="C6" s="15">
        <f>C3*B6</f>
        <v>1.0696887482404291</v>
      </c>
      <c r="D6" s="15">
        <f t="shared" ref="D6:J7" si="1">D$3*C6</f>
        <v>1.1260892554739632</v>
      </c>
      <c r="E6" s="15">
        <f t="shared" si="1"/>
        <v>1.1797134492287187</v>
      </c>
      <c r="F6" s="15">
        <f t="shared" si="1"/>
        <v>1.2337438123827797</v>
      </c>
      <c r="G6" s="15">
        <f t="shared" si="1"/>
        <v>1.2902487426823355</v>
      </c>
      <c r="H6" s="15">
        <f t="shared" si="1"/>
        <v>1.349341574226957</v>
      </c>
      <c r="I6" s="15">
        <f t="shared" si="1"/>
        <v>1.4111408317687095</v>
      </c>
      <c r="J6" s="15">
        <f t="shared" si="1"/>
        <v>1.4757704684417803</v>
      </c>
    </row>
    <row r="7" spans="1:10" x14ac:dyDescent="0.25">
      <c r="A7" s="12">
        <v>2023</v>
      </c>
      <c r="B7" s="15"/>
      <c r="C7" s="15">
        <v>1</v>
      </c>
      <c r="D7" s="15">
        <f t="shared" si="1"/>
        <v>1.0527260918901029</v>
      </c>
      <c r="E7" s="15">
        <f t="shared" si="1"/>
        <v>1.1028567432996497</v>
      </c>
      <c r="F7" s="15">
        <f t="shared" si="1"/>
        <v>1.1533671027317158</v>
      </c>
      <c r="G7" s="15">
        <f t="shared" si="1"/>
        <v>1.2061908146689526</v>
      </c>
      <c r="H7" s="15">
        <f t="shared" si="1"/>
        <v>1.2614338296504841</v>
      </c>
      <c r="I7" s="15">
        <f t="shared" si="1"/>
        <v>1.3192069507040696</v>
      </c>
      <c r="J7" s="15">
        <f t="shared" si="1"/>
        <v>1.3796260555879738</v>
      </c>
    </row>
    <row r="8" spans="1:10" x14ac:dyDescent="0.25">
      <c r="A8" s="12">
        <v>2024</v>
      </c>
      <c r="B8" s="15"/>
      <c r="C8" s="15"/>
      <c r="D8" s="15">
        <v>1</v>
      </c>
      <c r="E8" s="15">
        <f t="shared" ref="E8:J8" si="2">E$3*D8</f>
        <v>1.0476198431821333</v>
      </c>
      <c r="F8" s="15">
        <f t="shared" si="2"/>
        <v>1.0956003766002591</v>
      </c>
      <c r="G8" s="15">
        <f t="shared" si="2"/>
        <v>1.1457783975918308</v>
      </c>
      <c r="H8" s="15">
        <f t="shared" si="2"/>
        <v>1.1982545501324655</v>
      </c>
      <c r="I8" s="15">
        <f t="shared" si="2"/>
        <v>1.2531340876481145</v>
      </c>
      <c r="J8" s="15">
        <f t="shared" si="2"/>
        <v>1.3105270841258836</v>
      </c>
    </row>
    <row r="9" spans="1:10" x14ac:dyDescent="0.25">
      <c r="A9" s="12">
        <v>2025</v>
      </c>
      <c r="B9" s="15"/>
      <c r="C9" s="15"/>
      <c r="D9" s="15"/>
      <c r="E9" s="15">
        <v>1</v>
      </c>
      <c r="F9" s="15">
        <f>F$3*E9</f>
        <v>1.0457995653006968</v>
      </c>
      <c r="G9" s="15">
        <f>G$3*F9</f>
        <v>1.0936967307831265</v>
      </c>
      <c r="H9" s="15">
        <f>H$3*G9</f>
        <v>1.1437875656237868</v>
      </c>
      <c r="I9" s="15">
        <f>I$3*H9</f>
        <v>1.1961725389256985</v>
      </c>
      <c r="J9" s="15">
        <f>J$3*I9</f>
        <v>1.2509567212331263</v>
      </c>
    </row>
    <row r="10" spans="1:10" x14ac:dyDescent="0.25">
      <c r="A10" s="12">
        <v>2026</v>
      </c>
      <c r="B10" s="15"/>
      <c r="C10" s="15"/>
      <c r="D10" s="15"/>
      <c r="E10" s="15"/>
      <c r="F10" s="15">
        <v>1</v>
      </c>
      <c r="G10" s="15">
        <f>G$3*F10</f>
        <v>1.0457995653006968</v>
      </c>
      <c r="H10" s="15">
        <f>H$3*G10</f>
        <v>1.0936967307831265</v>
      </c>
      <c r="I10" s="15">
        <f>I$3*H10</f>
        <v>1.1437875656237868</v>
      </c>
      <c r="J10" s="15">
        <f>J$3*I10</f>
        <v>1.1961725389256985</v>
      </c>
    </row>
    <row r="11" spans="1:10" x14ac:dyDescent="0.25">
      <c r="A11" s="12">
        <v>2027</v>
      </c>
      <c r="B11" s="15"/>
      <c r="C11" s="15"/>
      <c r="D11" s="15"/>
      <c r="E11" s="15"/>
      <c r="F11" s="15"/>
      <c r="G11" s="15">
        <v>1</v>
      </c>
      <c r="H11" s="15">
        <f>H$3*G11</f>
        <v>1.0457995653006968</v>
      </c>
      <c r="I11" s="15">
        <f>I$3*H11</f>
        <v>1.0936967307831265</v>
      </c>
      <c r="J11" s="15">
        <f>J$3*I11</f>
        <v>1.1437875656237868</v>
      </c>
    </row>
    <row r="12" spans="1:10" x14ac:dyDescent="0.25">
      <c r="A12" s="12">
        <v>2028</v>
      </c>
      <c r="B12" s="15"/>
      <c r="C12" s="15"/>
      <c r="D12" s="15"/>
      <c r="E12" s="15"/>
      <c r="F12" s="15"/>
      <c r="G12" s="15"/>
      <c r="H12" s="15">
        <v>1</v>
      </c>
      <c r="I12" s="15">
        <f>I$3*H12</f>
        <v>1.0457995653006968</v>
      </c>
      <c r="J12" s="15">
        <f>J$3*I12</f>
        <v>1.0936967307831265</v>
      </c>
    </row>
    <row r="13" spans="1:10" x14ac:dyDescent="0.25">
      <c r="A13" s="12">
        <v>2029</v>
      </c>
      <c r="B13" s="15"/>
      <c r="C13" s="15"/>
      <c r="D13" s="15"/>
      <c r="E13" s="15"/>
      <c r="F13" s="15"/>
      <c r="G13" s="15"/>
      <c r="H13" s="15"/>
      <c r="I13" s="15">
        <v>1</v>
      </c>
      <c r="J13" s="15">
        <f>J$3*I13</f>
        <v>1.0457995653006968</v>
      </c>
    </row>
    <row r="14" spans="1:10" x14ac:dyDescent="0.25">
      <c r="A14" s="12">
        <v>2030</v>
      </c>
      <c r="B14" s="15"/>
      <c r="C14" s="15"/>
      <c r="D14" s="15"/>
      <c r="E14" s="15"/>
      <c r="F14" s="15"/>
      <c r="G14" s="15"/>
      <c r="H14" s="15"/>
      <c r="I14" s="15"/>
      <c r="J14" s="15">
        <v>1</v>
      </c>
    </row>
  </sheetData>
  <sheetProtection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АР</vt:lpstr>
      <vt:lpstr>Матрица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2024-02-12T13:19:19Z</dcterms:modified>
</cp:coreProperties>
</file>