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0"/>
  <workbookPr filterPrivacy="1"/>
  <xr:revisionPtr revIDLastSave="0" documentId="13_ncr:1_{B5A289FE-F623-4C92-990F-0CBA3013E2EA}" xr6:coauthVersionLast="36" xr6:coauthVersionMax="36" xr10:uidLastSave="{00000000-0000-0000-0000-000000000000}"/>
  <bookViews>
    <workbookView xWindow="0" yWindow="0" windowWidth="28800" windowHeight="11730" xr2:uid="{00000000-000D-0000-FFFF-FFFF00000000}"/>
  </bookViews>
  <sheets>
    <sheet name="Лист1" sheetId="1" r:id="rId1"/>
    <sheet name="Матрица" sheetId="2" state="hidden" r:id="rId2"/>
  </sheet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5" i="1"/>
  <c r="H9" i="1" l="1"/>
  <c r="E9" i="1"/>
  <c r="F9" i="1" l="1"/>
  <c r="I9" i="1"/>
  <c r="G3" i="2"/>
  <c r="G10" i="2" s="1"/>
  <c r="F3" i="2"/>
  <c r="F9" i="2" s="1"/>
  <c r="G9" i="2" s="1"/>
  <c r="E3" i="2"/>
  <c r="E8" i="2" s="1"/>
  <c r="D3" i="2"/>
  <c r="D7" i="2" s="1"/>
  <c r="C3" i="2"/>
  <c r="C6" i="2" s="1"/>
  <c r="E7" i="2" l="1"/>
  <c r="F7" i="2" s="1"/>
  <c r="G7" i="2" s="1"/>
  <c r="D6" i="2"/>
  <c r="E6" i="2" s="1"/>
  <c r="F6" i="2" s="1"/>
  <c r="G6" i="2" s="1"/>
  <c r="F8" i="2"/>
  <c r="G8" i="2" s="1"/>
  <c r="G10" i="1" l="1"/>
  <c r="J10" i="1"/>
  <c r="E10" i="1"/>
  <c r="H10" i="1"/>
  <c r="F10" i="1"/>
  <c r="I10" i="1"/>
</calcChain>
</file>

<file path=xl/sharedStrings.xml><?xml version="1.0" encoding="utf-8"?>
<sst xmlns="http://schemas.openxmlformats.org/spreadsheetml/2006/main" count="40" uniqueCount="29">
  <si>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</si>
  <si>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</si>
  <si>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</si>
  <si>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</si>
  <si>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</si>
  <si>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</si>
  <si>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</si>
  <si>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</si>
  <si>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</si>
  <si>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</si>
  <si>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</si>
  <si>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</si>
  <si>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</si>
  <si>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Приложение №2 к приказу АО «ЛОЭСК» от ________ № _______ о/д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</si>
  <si>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</si>
  <si>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</si>
  <si>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</si>
  <si>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</si>
  <si>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</si>
  <si>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</si>
  <si>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</si>
  <si>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</si>
  <si>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&lt; "ПромГруппПрибор"&gt;</t>
  </si>
  <si>
    <t>Стоимость в инвестиционной программе определена на основании Положения о закупочной деятельности АО "ЛОЭСК".</t>
  </si>
  <si>
    <t>&lt;ООО «ЭЛЕКТРОНПРИБОР»&gt;</t>
  </si>
  <si>
    <t>Выб, Покупка кабеледефектоискателя (24-1-05-3-05-07-0-0184)</t>
  </si>
  <si>
    <t xml:space="preserve"> </t>
  </si>
  <si>
    <t>*Поставка импортных аналогов невозможна в связи с разрывом логистических цепочек поставки импортного оборудования, без импортных аналогов имеется возможность представления только двух КП.</t>
  </si>
  <si>
    <t>Конъюнктурный анализ рынка на основании коммерческих предложений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</si>
</sst>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63">
    <xf numFmtId="0" fontId="0" fillId="0" borderId="0"/>
    <xf numFmtId="43" fontId="6" fillId="0" borderId="0" applyFont="0" applyFill="0" applyBorder="0" applyAlignment="0" applyProtection="0"/>
    <xf numFmtId="0" fontId="8" fillId="0" borderId="0"/>
    <xf numFmtId="0" fontId="1" fillId="0" borderId="0"/>
    <xf numFmtId="0" fontId="9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20" borderId="0" applyNumberFormat="0" applyBorder="0" applyAlignment="0" applyProtection="0"/>
    <xf numFmtId="0" fontId="12" fillId="8" borderId="12" applyNumberFormat="0" applyAlignment="0" applyProtection="0"/>
    <xf numFmtId="0" fontId="13" fillId="21" borderId="13" applyNumberFormat="0" applyAlignment="0" applyProtection="0"/>
    <xf numFmtId="0" fontId="14" fillId="21" borderId="12" applyNumberFormat="0" applyAlignment="0" applyProtection="0"/>
    <xf numFmtId="0" fontId="15" fillId="0" borderId="14" applyNumberFormat="0" applyFill="0" applyAlignment="0" applyProtection="0"/>
    <xf numFmtId="0" fontId="16" fillId="0" borderId="15" applyNumberFormat="0" applyFill="0" applyAlignment="0" applyProtection="0"/>
    <xf numFmtId="0" fontId="17" fillId="0" borderId="16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7" applyNumberFormat="0" applyFill="0" applyAlignment="0" applyProtection="0"/>
    <xf numFmtId="0" fontId="19" fillId="22" borderId="18" applyNumberFormat="0" applyAlignment="0" applyProtection="0"/>
    <xf numFmtId="0" fontId="20" fillId="0" borderId="0" applyNumberFormat="0" applyFill="0" applyBorder="0" applyAlignment="0" applyProtection="0"/>
    <xf numFmtId="0" fontId="21" fillId="23" borderId="0" applyNumberFormat="0" applyBorder="0" applyAlignment="0" applyProtection="0"/>
    <xf numFmtId="0" fontId="27" fillId="0" borderId="0"/>
    <xf numFmtId="0" fontId="9" fillId="0" borderId="0"/>
    <xf numFmtId="0" fontId="22" fillId="4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4" borderId="19" applyNumberFormat="0" applyFont="0" applyAlignment="0" applyProtection="0"/>
    <xf numFmtId="0" fontId="24" fillId="0" borderId="20" applyNumberFormat="0" applyFill="0" applyAlignment="0" applyProtection="0"/>
    <xf numFmtId="0" fontId="25" fillId="0" borderId="0" applyNumberFormat="0" applyFill="0" applyBorder="0" applyAlignment="0" applyProtection="0"/>
    <xf numFmtId="0" fontId="26" fillId="5" borderId="0" applyNumberFormat="0" applyBorder="0" applyAlignment="0" applyProtection="0"/>
    <xf numFmtId="0" fontId="28" fillId="0" borderId="0"/>
    <xf numFmtId="0" fontId="28" fillId="0" borderId="0"/>
    <xf numFmtId="0" fontId="1" fillId="0" borderId="0"/>
    <xf numFmtId="0" fontId="29" fillId="0" borderId="0"/>
    <xf numFmtId="0" fontId="29" fillId="0" borderId="0"/>
    <xf numFmtId="165" fontId="1" fillId="0" borderId="0" applyFont="0" applyFill="0" applyBorder="0" applyAlignment="0" applyProtection="0"/>
    <xf numFmtId="166" fontId="29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6" fillId="0" borderId="0"/>
    <xf numFmtId="43" fontId="9" fillId="0" borderId="0" applyFont="0" applyFill="0" applyBorder="0" applyAlignment="0" applyProtection="0"/>
    <xf numFmtId="0" fontId="1" fillId="0" borderId="0"/>
    <xf numFmtId="0" fontId="1" fillId="0" borderId="0"/>
    <xf numFmtId="0" fontId="6" fillId="0" borderId="0"/>
    <xf numFmtId="0" fontId="9" fillId="0" borderId="0"/>
    <xf numFmtId="0" fontId="12" fillId="8" borderId="12" applyNumberFormat="0" applyAlignment="0" applyProtection="0"/>
    <xf numFmtId="0" fontId="13" fillId="21" borderId="13" applyNumberFormat="0" applyAlignment="0" applyProtection="0"/>
    <xf numFmtId="0" fontId="14" fillId="21" borderId="12" applyNumberFormat="0" applyAlignment="0" applyProtection="0"/>
    <xf numFmtId="0" fontId="18" fillId="0" borderId="17" applyNumberFormat="0" applyFill="0" applyAlignment="0" applyProtection="0"/>
    <xf numFmtId="0" fontId="10" fillId="24" borderId="19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30" fillId="0" borderId="0"/>
    <xf numFmtId="0" fontId="12" fillId="8" borderId="12" applyNumberFormat="0" applyAlignment="0" applyProtection="0"/>
    <xf numFmtId="0" fontId="13" fillId="21" borderId="13" applyNumberFormat="0" applyAlignment="0" applyProtection="0"/>
    <xf numFmtId="0" fontId="14" fillId="21" borderId="12" applyNumberFormat="0" applyAlignment="0" applyProtection="0"/>
    <xf numFmtId="0" fontId="18" fillId="0" borderId="17" applyNumberFormat="0" applyFill="0" applyAlignment="0" applyProtection="0"/>
    <xf numFmtId="0" fontId="10" fillId="24" borderId="19" applyNumberFormat="0" applyFont="0" applyAlignment="0" applyProtection="0"/>
    <xf numFmtId="0" fontId="1" fillId="0" borderId="0"/>
    <xf numFmtId="0" fontId="9" fillId="0" borderId="0"/>
    <xf numFmtId="9" fontId="2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2" fillId="0" borderId="0"/>
    <xf numFmtId="0" fontId="9" fillId="0" borderId="0"/>
    <xf numFmtId="0" fontId="13" fillId="21" borderId="13" applyNumberFormat="0" applyAlignment="0" applyProtection="0"/>
    <xf numFmtId="0" fontId="18" fillId="0" borderId="17" applyNumberFormat="0" applyFill="0" applyAlignment="0" applyProtection="0"/>
    <xf numFmtId="0" fontId="10" fillId="24" borderId="19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2" fillId="0" borderId="0"/>
  </cellStyleXfs>
  <cellXfs count="33">
    <xf numFmtId="0" fontId="0" fillId="0" borderId="0" xfId="0"/>
    <xf numFmtId="0" fontId="0" fillId="0" borderId="1" xfId="0" applyBorder="1"/>
    <xf numFmtId="0" fontId="7" fillId="0" borderId="1" xfId="0" applyFont="1" applyBorder="1"/>
    <xf numFmtId="43" fontId="2" fillId="0" borderId="1" xfId="1" applyFont="1" applyBorder="1"/>
    <xf numFmtId="43" fontId="0" fillId="0" borderId="1" xfId="1" applyFont="1" applyBorder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5" fillId="0" borderId="0" xfId="0" applyFont="1" applyAlignment="1" applyProtection="1">
      <alignment horizontal="right"/>
      <protection locked="0"/>
    </xf>
    <xf numFmtId="0" fontId="4" fillId="0" borderId="1" xfId="0" applyFont="1" applyBorder="1" applyAlignment="1" applyProtection="1">
      <alignment horizontal="centerContinuous"/>
      <protection locked="0"/>
    </xf>
    <xf numFmtId="0" fontId="3" fillId="0" borderId="1" xfId="0" applyFont="1" applyBorder="1" applyAlignment="1" applyProtection="1">
      <alignment horizontal="right"/>
      <protection locked="0"/>
    </xf>
    <xf numFmtId="0" fontId="3" fillId="0" borderId="1" xfId="0" applyFont="1" applyBorder="1" applyProtection="1"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164" fontId="3" fillId="0" borderId="1" xfId="0" applyNumberFormat="1" applyFont="1" applyBorder="1" applyProtection="1"/>
    <xf numFmtId="2" fontId="3" fillId="0" borderId="1" xfId="0" applyNumberFormat="1" applyFont="1" applyBorder="1" applyProtection="1">
      <protection locked="0"/>
    </xf>
    <xf numFmtId="2" fontId="3" fillId="0" borderId="5" xfId="0" applyNumberFormat="1" applyFont="1" applyBorder="1" applyProtection="1"/>
    <xf numFmtId="2" fontId="3" fillId="0" borderId="1" xfId="0" applyNumberFormat="1" applyFont="1" applyBorder="1" applyProtection="1"/>
    <xf numFmtId="0" fontId="8" fillId="0" borderId="0" xfId="2"/>
    <xf numFmtId="0" fontId="4" fillId="0" borderId="1" xfId="0" applyFont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5" xfId="0" applyFont="1" applyBorder="1" applyAlignment="1" applyProtection="1">
      <alignment horizontal="right" vertical="center"/>
      <protection locked="0"/>
    </xf>
    <xf numFmtId="0" fontId="3" fillId="0" borderId="2" xfId="0" applyFont="1" applyBorder="1" applyAlignment="1" applyProtection="1">
      <alignment horizontal="left"/>
      <protection locked="0"/>
    </xf>
    <xf numFmtId="0" fontId="3" fillId="0" borderId="4" xfId="0" applyFont="1" applyBorder="1" applyAlignment="1" applyProtection="1">
      <alignment horizontal="left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33" fillId="0" borderId="0" xfId="0" applyFont="1" applyAlignment="1">
      <alignment vertical="center"/>
    </xf>
  </cellXfs>
  <cellStyles count="263">
    <cellStyle name="20% - Акцент1 2" xfId="5" xr:uid="{00000000-0005-0000-0000-000000000000}"/>
    <cellStyle name="20% - Акцент2 2" xfId="6" xr:uid="{00000000-0005-0000-0000-000001000000}"/>
    <cellStyle name="20% - Акцент3 2" xfId="7" xr:uid="{00000000-0005-0000-0000-000002000000}"/>
    <cellStyle name="20% - Акцент4 2" xfId="8" xr:uid="{00000000-0005-0000-0000-000003000000}"/>
    <cellStyle name="20% - Акцент5 2" xfId="9" xr:uid="{00000000-0005-0000-0000-000004000000}"/>
    <cellStyle name="20% - Акцент6 2" xfId="10" xr:uid="{00000000-0005-0000-0000-000005000000}"/>
    <cellStyle name="40% - Акцент1 2" xfId="11" xr:uid="{00000000-0005-0000-0000-000006000000}"/>
    <cellStyle name="40% - Акцент2 2" xfId="12" xr:uid="{00000000-0005-0000-0000-000007000000}"/>
    <cellStyle name="40% - Акцент3 2" xfId="13" xr:uid="{00000000-0005-0000-0000-000008000000}"/>
    <cellStyle name="40% - Акцент4 2" xfId="14" xr:uid="{00000000-0005-0000-0000-000009000000}"/>
    <cellStyle name="40% - Акцент5 2" xfId="15" xr:uid="{00000000-0005-0000-0000-00000A000000}"/>
    <cellStyle name="40% - Акцент6 2" xfId="16" xr:uid="{00000000-0005-0000-0000-00000B000000}"/>
    <cellStyle name="60% - Акцент1 2" xfId="17" xr:uid="{00000000-0005-0000-0000-00000C000000}"/>
    <cellStyle name="60% - Акцент2 2" xfId="18" xr:uid="{00000000-0005-0000-0000-00000D000000}"/>
    <cellStyle name="60% - Акцент3 2" xfId="19" xr:uid="{00000000-0005-0000-0000-00000E000000}"/>
    <cellStyle name="60% - Акцент4 2" xfId="20" xr:uid="{00000000-0005-0000-0000-00000F000000}"/>
    <cellStyle name="60% - Акцент5 2" xfId="21" xr:uid="{00000000-0005-0000-0000-000010000000}"/>
    <cellStyle name="60% - Акцент6 2" xfId="22" xr:uid="{00000000-0005-0000-0000-000011000000}"/>
    <cellStyle name="Normal" xfId="253" xr:uid="{00000000-0005-0000-0000-000012000000}"/>
    <cellStyle name="Normal 2" xfId="77" xr:uid="{00000000-0005-0000-0000-000013000000}"/>
    <cellStyle name="Акцент1 2" xfId="23" xr:uid="{00000000-0005-0000-0000-000014000000}"/>
    <cellStyle name="Акцент2 2" xfId="24" xr:uid="{00000000-0005-0000-0000-000015000000}"/>
    <cellStyle name="Акцент3 2" xfId="25" xr:uid="{00000000-0005-0000-0000-000016000000}"/>
    <cellStyle name="Акцент4 2" xfId="26" xr:uid="{00000000-0005-0000-0000-000017000000}"/>
    <cellStyle name="Акцент5 2" xfId="27" xr:uid="{00000000-0005-0000-0000-000018000000}"/>
    <cellStyle name="Акцент6 2" xfId="28" xr:uid="{00000000-0005-0000-0000-000019000000}"/>
    <cellStyle name="Ввод  2" xfId="29" xr:uid="{00000000-0005-0000-0000-00001A000000}"/>
    <cellStyle name="Ввод  2 2" xfId="78" xr:uid="{00000000-0005-0000-0000-00001B000000}"/>
    <cellStyle name="Ввод  3" xfId="63" xr:uid="{00000000-0005-0000-0000-00001C000000}"/>
    <cellStyle name="Вывод 2" xfId="30" xr:uid="{00000000-0005-0000-0000-00001D000000}"/>
    <cellStyle name="Вывод 2 2" xfId="79" xr:uid="{00000000-0005-0000-0000-00001E000000}"/>
    <cellStyle name="Вывод 3" xfId="64" xr:uid="{00000000-0005-0000-0000-00001F000000}"/>
    <cellStyle name="Вывод 4" xfId="255" xr:uid="{00000000-0005-0000-0000-000020000000}"/>
    <cellStyle name="Вычисление 2" xfId="31" xr:uid="{00000000-0005-0000-0000-000021000000}"/>
    <cellStyle name="Вычисление 2 2" xfId="80" xr:uid="{00000000-0005-0000-0000-000022000000}"/>
    <cellStyle name="Вычисление 3" xfId="65" xr:uid="{00000000-0005-0000-0000-000023000000}"/>
    <cellStyle name="Заголовок 1 2" xfId="32" xr:uid="{00000000-0005-0000-0000-000024000000}"/>
    <cellStyle name="Заголовок 2 2" xfId="33" xr:uid="{00000000-0005-0000-0000-000025000000}"/>
    <cellStyle name="Заголовок 3 2" xfId="34" xr:uid="{00000000-0005-0000-0000-000026000000}"/>
    <cellStyle name="Заголовок 4 2" xfId="35" xr:uid="{00000000-0005-0000-0000-000027000000}"/>
    <cellStyle name="Итог 2" xfId="36" xr:uid="{00000000-0005-0000-0000-000028000000}"/>
    <cellStyle name="Итог 2 2" xfId="81" xr:uid="{00000000-0005-0000-0000-000029000000}"/>
    <cellStyle name="Итог 3" xfId="66" xr:uid="{00000000-0005-0000-0000-00002A000000}"/>
    <cellStyle name="Итог 4" xfId="256" xr:uid="{00000000-0005-0000-0000-00002B000000}"/>
    <cellStyle name="Контрольная ячейка 2" xfId="37" xr:uid="{00000000-0005-0000-0000-00002C000000}"/>
    <cellStyle name="Название 2" xfId="38" xr:uid="{00000000-0005-0000-0000-00002D000000}"/>
    <cellStyle name="Нейтральный 2" xfId="39" xr:uid="{00000000-0005-0000-0000-00002E000000}"/>
    <cellStyle name="Обычный" xfId="0" builtinId="0"/>
    <cellStyle name="Обычный 10" xfId="62" xr:uid="{00000000-0005-0000-0000-000030000000}"/>
    <cellStyle name="Обычный 11" xfId="254" xr:uid="{00000000-0005-0000-0000-000031000000}"/>
    <cellStyle name="Обычный 12" xfId="262" xr:uid="{00000000-0005-0000-0000-000032000000}"/>
    <cellStyle name="Обычный 12 2" xfId="51" xr:uid="{00000000-0005-0000-0000-000033000000}"/>
    <cellStyle name="Обычный 13" xfId="2" xr:uid="{00000000-0005-0000-0000-000060000000}"/>
    <cellStyle name="Обычный 14" xfId="4" xr:uid="{00000000-0005-0000-0000-000034000000}"/>
    <cellStyle name="Обычный 2" xfId="40" xr:uid="{00000000-0005-0000-0000-000035000000}"/>
    <cellStyle name="Обычный 2 26 2" xfId="89" xr:uid="{00000000-0005-0000-0000-000036000000}"/>
    <cellStyle name="Обычный 3" xfId="41" xr:uid="{00000000-0005-0000-0000-000037000000}"/>
    <cellStyle name="Обычный 3 2" xfId="61" xr:uid="{00000000-0005-0000-0000-000038000000}"/>
    <cellStyle name="Обычный 3 2 2" xfId="74" xr:uid="{00000000-0005-0000-0000-000039000000}"/>
    <cellStyle name="Обычный 3 2 2 2" xfId="52" xr:uid="{00000000-0005-0000-0000-00003A000000}"/>
    <cellStyle name="Обычный 3 21" xfId="84" xr:uid="{00000000-0005-0000-0000-00003B000000}"/>
    <cellStyle name="Обычный 4" xfId="48" xr:uid="{00000000-0005-0000-0000-00003C000000}"/>
    <cellStyle name="Обычный 4 2" xfId="73" xr:uid="{00000000-0005-0000-0000-00003D000000}"/>
    <cellStyle name="Обычный 5" xfId="49" xr:uid="{00000000-0005-0000-0000-00003E000000}"/>
    <cellStyle name="Обычный 6" xfId="50" xr:uid="{00000000-0005-0000-0000-00003F000000}"/>
    <cellStyle name="Обычный 6 10" xfId="258" xr:uid="{00000000-0005-0000-0000-000040000000}"/>
    <cellStyle name="Обычный 6 2" xfId="56" xr:uid="{00000000-0005-0000-0000-000041000000}"/>
    <cellStyle name="Обычный 6 2 10" xfId="71" xr:uid="{00000000-0005-0000-0000-000042000000}"/>
    <cellStyle name="Обычный 6 2 11" xfId="261" xr:uid="{00000000-0005-0000-0000-000043000000}"/>
    <cellStyle name="Обычный 6 2 2" xfId="3" xr:uid="{00000000-0005-0000-0000-000044000000}"/>
    <cellStyle name="Обычный 6 2 2 2" xfId="91" xr:uid="{00000000-0005-0000-0000-000045000000}"/>
    <cellStyle name="Обычный 6 2 2 2 2" xfId="108" xr:uid="{00000000-0005-0000-0000-000046000000}"/>
    <cellStyle name="Обычный 6 2 2 2 2 2" xfId="112" xr:uid="{00000000-0005-0000-0000-000047000000}"/>
    <cellStyle name="Обычный 6 2 2 2 2 2 2" xfId="113" xr:uid="{00000000-0005-0000-0000-000048000000}"/>
    <cellStyle name="Обычный 6 2 2 2 2 2 3" xfId="114" xr:uid="{00000000-0005-0000-0000-000049000000}"/>
    <cellStyle name="Обычный 6 2 2 2 2 3" xfId="115" xr:uid="{00000000-0005-0000-0000-00004A000000}"/>
    <cellStyle name="Обычный 6 2 2 2 2 4" xfId="116" xr:uid="{00000000-0005-0000-0000-00004B000000}"/>
    <cellStyle name="Обычный 6 2 2 2 3" xfId="110" xr:uid="{00000000-0005-0000-0000-00004C000000}"/>
    <cellStyle name="Обычный 6 2 2 2 3 2" xfId="117" xr:uid="{00000000-0005-0000-0000-00004D000000}"/>
    <cellStyle name="Обычный 6 2 2 2 3 3" xfId="118" xr:uid="{00000000-0005-0000-0000-00004E000000}"/>
    <cellStyle name="Обычный 6 2 2 2 4" xfId="119" xr:uid="{00000000-0005-0000-0000-00004F000000}"/>
    <cellStyle name="Обычный 6 2 2 2 5" xfId="120" xr:uid="{00000000-0005-0000-0000-000050000000}"/>
    <cellStyle name="Обычный 6 2 2 3" xfId="103" xr:uid="{00000000-0005-0000-0000-000051000000}"/>
    <cellStyle name="Обычный 6 2 2 3 2" xfId="121" xr:uid="{00000000-0005-0000-0000-000052000000}"/>
    <cellStyle name="Обычный 6 2 2 3 2 2" xfId="122" xr:uid="{00000000-0005-0000-0000-000053000000}"/>
    <cellStyle name="Обычный 6 2 2 3 2 3" xfId="123" xr:uid="{00000000-0005-0000-0000-000054000000}"/>
    <cellStyle name="Обычный 6 2 2 3 3" xfId="124" xr:uid="{00000000-0005-0000-0000-000055000000}"/>
    <cellStyle name="Обычный 6 2 2 3 4" xfId="125" xr:uid="{00000000-0005-0000-0000-000056000000}"/>
    <cellStyle name="Обычный 6 2 2 4" xfId="96" xr:uid="{00000000-0005-0000-0000-000057000000}"/>
    <cellStyle name="Обычный 6 2 2 4 2" xfId="126" xr:uid="{00000000-0005-0000-0000-000058000000}"/>
    <cellStyle name="Обычный 6 2 2 4 2 2" xfId="127" xr:uid="{00000000-0005-0000-0000-000059000000}"/>
    <cellStyle name="Обычный 6 2 2 4 2 3" xfId="128" xr:uid="{00000000-0005-0000-0000-00005A000000}"/>
    <cellStyle name="Обычный 6 2 2 4 3" xfId="129" xr:uid="{00000000-0005-0000-0000-00005B000000}"/>
    <cellStyle name="Обычный 6 2 2 4 4" xfId="130" xr:uid="{00000000-0005-0000-0000-00005C000000}"/>
    <cellStyle name="Обычный 6 2 2 5" xfId="131" xr:uid="{00000000-0005-0000-0000-00005D000000}"/>
    <cellStyle name="Обычный 6 2 2 5 2" xfId="132" xr:uid="{00000000-0005-0000-0000-00005E000000}"/>
    <cellStyle name="Обычный 6 2 2 5 3" xfId="133" xr:uid="{00000000-0005-0000-0000-00005F000000}"/>
    <cellStyle name="Обычный 6 2 2 6" xfId="134" xr:uid="{00000000-0005-0000-0000-000060000000}"/>
    <cellStyle name="Обычный 6 2 2 7" xfId="135" xr:uid="{00000000-0005-0000-0000-000061000000}"/>
    <cellStyle name="Обычный 6 2 2 8" xfId="136" xr:uid="{00000000-0005-0000-0000-000062000000}"/>
    <cellStyle name="Обычный 6 2 2 9" xfId="72" xr:uid="{00000000-0005-0000-0000-000063000000}"/>
    <cellStyle name="Обычный 6 2 3" xfId="59" xr:uid="{00000000-0005-0000-0000-000064000000}"/>
    <cellStyle name="Обычный 6 2 3 2" xfId="90" xr:uid="{00000000-0005-0000-0000-000065000000}"/>
    <cellStyle name="Обычный 6 2 3 2 2" xfId="107" xr:uid="{00000000-0005-0000-0000-000066000000}"/>
    <cellStyle name="Обычный 6 2 3 2 2 2" xfId="137" xr:uid="{00000000-0005-0000-0000-000067000000}"/>
    <cellStyle name="Обычный 6 2 3 2 2 2 2" xfId="138" xr:uid="{00000000-0005-0000-0000-000068000000}"/>
    <cellStyle name="Обычный 6 2 3 2 2 2 3" xfId="139" xr:uid="{00000000-0005-0000-0000-000069000000}"/>
    <cellStyle name="Обычный 6 2 3 2 2 3" xfId="140" xr:uid="{00000000-0005-0000-0000-00006A000000}"/>
    <cellStyle name="Обычный 6 2 3 2 2 4" xfId="141" xr:uid="{00000000-0005-0000-0000-00006B000000}"/>
    <cellStyle name="Обычный 6 2 3 2 3" xfId="109" xr:uid="{00000000-0005-0000-0000-00006C000000}"/>
    <cellStyle name="Обычный 6 2 3 2 3 2" xfId="142" xr:uid="{00000000-0005-0000-0000-00006D000000}"/>
    <cellStyle name="Обычный 6 2 3 2 3 3" xfId="143" xr:uid="{00000000-0005-0000-0000-00006E000000}"/>
    <cellStyle name="Обычный 6 2 3 2 4" xfId="144" xr:uid="{00000000-0005-0000-0000-00006F000000}"/>
    <cellStyle name="Обычный 6 2 3 2 5" xfId="145" xr:uid="{00000000-0005-0000-0000-000070000000}"/>
    <cellStyle name="Обычный 6 2 3 3" xfId="105" xr:uid="{00000000-0005-0000-0000-000071000000}"/>
    <cellStyle name="Обычный 6 2 3 3 2" xfId="146" xr:uid="{00000000-0005-0000-0000-000072000000}"/>
    <cellStyle name="Обычный 6 2 3 3 2 2" xfId="147" xr:uid="{00000000-0005-0000-0000-000073000000}"/>
    <cellStyle name="Обычный 6 2 3 3 2 3" xfId="148" xr:uid="{00000000-0005-0000-0000-000074000000}"/>
    <cellStyle name="Обычный 6 2 3 3 3" xfId="149" xr:uid="{00000000-0005-0000-0000-000075000000}"/>
    <cellStyle name="Обычный 6 2 3 3 4" xfId="150" xr:uid="{00000000-0005-0000-0000-000076000000}"/>
    <cellStyle name="Обычный 6 2 3 4" xfId="98" xr:uid="{00000000-0005-0000-0000-000077000000}"/>
    <cellStyle name="Обычный 6 2 3 4 2" xfId="151" xr:uid="{00000000-0005-0000-0000-000078000000}"/>
    <cellStyle name="Обычный 6 2 3 4 2 2" xfId="152" xr:uid="{00000000-0005-0000-0000-000079000000}"/>
    <cellStyle name="Обычный 6 2 3 4 2 3" xfId="153" xr:uid="{00000000-0005-0000-0000-00007A000000}"/>
    <cellStyle name="Обычный 6 2 3 4 3" xfId="154" xr:uid="{00000000-0005-0000-0000-00007B000000}"/>
    <cellStyle name="Обычный 6 2 3 4 4" xfId="155" xr:uid="{00000000-0005-0000-0000-00007C000000}"/>
    <cellStyle name="Обычный 6 2 3 5" xfId="156" xr:uid="{00000000-0005-0000-0000-00007D000000}"/>
    <cellStyle name="Обычный 6 2 3 5 2" xfId="157" xr:uid="{00000000-0005-0000-0000-00007E000000}"/>
    <cellStyle name="Обычный 6 2 3 5 3" xfId="158" xr:uid="{00000000-0005-0000-0000-00007F000000}"/>
    <cellStyle name="Обычный 6 2 3 6" xfId="159" xr:uid="{00000000-0005-0000-0000-000080000000}"/>
    <cellStyle name="Обычный 6 2 3 7" xfId="160" xr:uid="{00000000-0005-0000-0000-000081000000}"/>
    <cellStyle name="Обычный 6 2 3 8" xfId="161" xr:uid="{00000000-0005-0000-0000-000082000000}"/>
    <cellStyle name="Обычный 6 2 3 9" xfId="83" xr:uid="{00000000-0005-0000-0000-000083000000}"/>
    <cellStyle name="Обычный 6 2 4" xfId="60" xr:uid="{00000000-0005-0000-0000-000084000000}"/>
    <cellStyle name="Обычный 6 2 4 2" xfId="162" xr:uid="{00000000-0005-0000-0000-000085000000}"/>
    <cellStyle name="Обычный 6 2 4 2 2" xfId="163" xr:uid="{00000000-0005-0000-0000-000086000000}"/>
    <cellStyle name="Обычный 6 2 4 2 3" xfId="164" xr:uid="{00000000-0005-0000-0000-000087000000}"/>
    <cellStyle name="Обычный 6 2 4 3" xfId="165" xr:uid="{00000000-0005-0000-0000-000088000000}"/>
    <cellStyle name="Обычный 6 2 4 4" xfId="166" xr:uid="{00000000-0005-0000-0000-000089000000}"/>
    <cellStyle name="Обычный 6 2 4 5" xfId="102" xr:uid="{00000000-0005-0000-0000-00008A000000}"/>
    <cellStyle name="Обычный 6 2 5" xfId="95" xr:uid="{00000000-0005-0000-0000-00008B000000}"/>
    <cellStyle name="Обычный 6 2 5 2" xfId="167" xr:uid="{00000000-0005-0000-0000-00008C000000}"/>
    <cellStyle name="Обычный 6 2 5 2 2" xfId="168" xr:uid="{00000000-0005-0000-0000-00008D000000}"/>
    <cellStyle name="Обычный 6 2 5 2 3" xfId="169" xr:uid="{00000000-0005-0000-0000-00008E000000}"/>
    <cellStyle name="Обычный 6 2 5 3" xfId="170" xr:uid="{00000000-0005-0000-0000-00008F000000}"/>
    <cellStyle name="Обычный 6 2 5 4" xfId="171" xr:uid="{00000000-0005-0000-0000-000090000000}"/>
    <cellStyle name="Обычный 6 2 6" xfId="172" xr:uid="{00000000-0005-0000-0000-000091000000}"/>
    <cellStyle name="Обычный 6 2 6 2" xfId="173" xr:uid="{00000000-0005-0000-0000-000092000000}"/>
    <cellStyle name="Обычный 6 2 6 3" xfId="174" xr:uid="{00000000-0005-0000-0000-000093000000}"/>
    <cellStyle name="Обычный 6 2 7" xfId="175" xr:uid="{00000000-0005-0000-0000-000094000000}"/>
    <cellStyle name="Обычный 6 2 8" xfId="176" xr:uid="{00000000-0005-0000-0000-000095000000}"/>
    <cellStyle name="Обычный 6 2 9" xfId="177" xr:uid="{00000000-0005-0000-0000-000096000000}"/>
    <cellStyle name="Обычный 6 3" xfId="99" xr:uid="{00000000-0005-0000-0000-000097000000}"/>
    <cellStyle name="Обычный 6 3 2" xfId="178" xr:uid="{00000000-0005-0000-0000-000098000000}"/>
    <cellStyle name="Обычный 6 3 2 2" xfId="179" xr:uid="{00000000-0005-0000-0000-000099000000}"/>
    <cellStyle name="Обычный 6 3 2 3" xfId="180" xr:uid="{00000000-0005-0000-0000-00009A000000}"/>
    <cellStyle name="Обычный 6 3 3" xfId="181" xr:uid="{00000000-0005-0000-0000-00009B000000}"/>
    <cellStyle name="Обычный 6 3 4" xfId="182" xr:uid="{00000000-0005-0000-0000-00009C000000}"/>
    <cellStyle name="Обычный 6 4" xfId="92" xr:uid="{00000000-0005-0000-0000-00009D000000}"/>
    <cellStyle name="Обычный 6 4 2" xfId="183" xr:uid="{00000000-0005-0000-0000-00009E000000}"/>
    <cellStyle name="Обычный 6 4 2 2" xfId="184" xr:uid="{00000000-0005-0000-0000-00009F000000}"/>
    <cellStyle name="Обычный 6 4 2 3" xfId="185" xr:uid="{00000000-0005-0000-0000-0000A0000000}"/>
    <cellStyle name="Обычный 6 4 3" xfId="186" xr:uid="{00000000-0005-0000-0000-0000A1000000}"/>
    <cellStyle name="Обычный 6 4 4" xfId="187" xr:uid="{00000000-0005-0000-0000-0000A2000000}"/>
    <cellStyle name="Обычный 6 5" xfId="188" xr:uid="{00000000-0005-0000-0000-0000A3000000}"/>
    <cellStyle name="Обычный 6 5 2" xfId="189" xr:uid="{00000000-0005-0000-0000-0000A4000000}"/>
    <cellStyle name="Обычный 6 5 3" xfId="190" xr:uid="{00000000-0005-0000-0000-0000A5000000}"/>
    <cellStyle name="Обычный 6 6" xfId="191" xr:uid="{00000000-0005-0000-0000-0000A6000000}"/>
    <cellStyle name="Обычный 6 7" xfId="192" xr:uid="{00000000-0005-0000-0000-0000A7000000}"/>
    <cellStyle name="Обычный 6 8" xfId="193" xr:uid="{00000000-0005-0000-0000-0000A8000000}"/>
    <cellStyle name="Обычный 6 9" xfId="68" xr:uid="{00000000-0005-0000-0000-0000A9000000}"/>
    <cellStyle name="Обычный 7" xfId="57" xr:uid="{00000000-0005-0000-0000-0000AA000000}"/>
    <cellStyle name="Обычный 7 2" xfId="76" xr:uid="{00000000-0005-0000-0000-0000AB000000}"/>
    <cellStyle name="Обычный 7 2 2" xfId="104" xr:uid="{00000000-0005-0000-0000-0000AC000000}"/>
    <cellStyle name="Обычный 7 2 2 2" xfId="194" xr:uid="{00000000-0005-0000-0000-0000AD000000}"/>
    <cellStyle name="Обычный 7 2 2 2 2" xfId="195" xr:uid="{00000000-0005-0000-0000-0000AE000000}"/>
    <cellStyle name="Обычный 7 2 2 2 3" xfId="196" xr:uid="{00000000-0005-0000-0000-0000AF000000}"/>
    <cellStyle name="Обычный 7 2 2 3" xfId="197" xr:uid="{00000000-0005-0000-0000-0000B0000000}"/>
    <cellStyle name="Обычный 7 2 2 4" xfId="198" xr:uid="{00000000-0005-0000-0000-0000B1000000}"/>
    <cellStyle name="Обычный 7 2 3" xfId="97" xr:uid="{00000000-0005-0000-0000-0000B2000000}"/>
    <cellStyle name="Обычный 7 2 3 2" xfId="199" xr:uid="{00000000-0005-0000-0000-0000B3000000}"/>
    <cellStyle name="Обычный 7 2 3 2 2" xfId="200" xr:uid="{00000000-0005-0000-0000-0000B4000000}"/>
    <cellStyle name="Обычный 7 2 3 2 3" xfId="201" xr:uid="{00000000-0005-0000-0000-0000B5000000}"/>
    <cellStyle name="Обычный 7 2 3 3" xfId="202" xr:uid="{00000000-0005-0000-0000-0000B6000000}"/>
    <cellStyle name="Обычный 7 2 3 4" xfId="203" xr:uid="{00000000-0005-0000-0000-0000B7000000}"/>
    <cellStyle name="Обычный 7 2 4" xfId="204" xr:uid="{00000000-0005-0000-0000-0000B8000000}"/>
    <cellStyle name="Обычный 7 2 4 2" xfId="205" xr:uid="{00000000-0005-0000-0000-0000B9000000}"/>
    <cellStyle name="Обычный 7 2 4 3" xfId="206" xr:uid="{00000000-0005-0000-0000-0000BA000000}"/>
    <cellStyle name="Обычный 7 2 5" xfId="207" xr:uid="{00000000-0005-0000-0000-0000BB000000}"/>
    <cellStyle name="Обычный 7 2 6" xfId="208" xr:uid="{00000000-0005-0000-0000-0000BC000000}"/>
    <cellStyle name="Обычный 7 2 7" xfId="209" xr:uid="{00000000-0005-0000-0000-0000BD000000}"/>
    <cellStyle name="Обычный 8" xfId="75" xr:uid="{00000000-0005-0000-0000-0000BE000000}"/>
    <cellStyle name="Обычный 9" xfId="88" xr:uid="{00000000-0005-0000-0000-0000BF000000}"/>
    <cellStyle name="Обычный 9 2" xfId="106" xr:uid="{00000000-0005-0000-0000-0000C0000000}"/>
    <cellStyle name="Обычный 9 2 2" xfId="210" xr:uid="{00000000-0005-0000-0000-0000C1000000}"/>
    <cellStyle name="Обычный 9 2 2 2" xfId="211" xr:uid="{00000000-0005-0000-0000-0000C2000000}"/>
    <cellStyle name="Обычный 9 2 2 3" xfId="212" xr:uid="{00000000-0005-0000-0000-0000C3000000}"/>
    <cellStyle name="Обычный 9 2 2 4" xfId="213" xr:uid="{00000000-0005-0000-0000-0000C4000000}"/>
    <cellStyle name="Обычный 9 2 3" xfId="214" xr:uid="{00000000-0005-0000-0000-0000C5000000}"/>
    <cellStyle name="Обычный 9 2 4" xfId="215" xr:uid="{00000000-0005-0000-0000-0000C6000000}"/>
    <cellStyle name="Обычный 9 3" xfId="111" xr:uid="{00000000-0005-0000-0000-0000C7000000}"/>
    <cellStyle name="Обычный 9 3 2" xfId="216" xr:uid="{00000000-0005-0000-0000-0000C8000000}"/>
    <cellStyle name="Обычный 9 3 3" xfId="217" xr:uid="{00000000-0005-0000-0000-0000C9000000}"/>
    <cellStyle name="Обычный 9 3 4" xfId="218" xr:uid="{00000000-0005-0000-0000-0000CA000000}"/>
    <cellStyle name="Обычный 9 4" xfId="219" xr:uid="{00000000-0005-0000-0000-0000CB000000}"/>
    <cellStyle name="Обычный 9 5" xfId="220" xr:uid="{00000000-0005-0000-0000-0000CC000000}"/>
    <cellStyle name="Плохой 2" xfId="42" xr:uid="{00000000-0005-0000-0000-0000CD000000}"/>
    <cellStyle name="Пояснение 2" xfId="43" xr:uid="{00000000-0005-0000-0000-0000CE000000}"/>
    <cellStyle name="Примечание 2" xfId="44" xr:uid="{00000000-0005-0000-0000-0000CF000000}"/>
    <cellStyle name="Примечание 2 2" xfId="82" xr:uid="{00000000-0005-0000-0000-0000D0000000}"/>
    <cellStyle name="Примечание 3" xfId="67" xr:uid="{00000000-0005-0000-0000-0000D1000000}"/>
    <cellStyle name="Примечание 4" xfId="257" xr:uid="{00000000-0005-0000-0000-0000D2000000}"/>
    <cellStyle name="Процентный 2" xfId="85" xr:uid="{00000000-0005-0000-0000-0000D3000000}"/>
    <cellStyle name="Процентный 3" xfId="86" xr:uid="{00000000-0005-0000-0000-0000D4000000}"/>
    <cellStyle name="Связанная ячейка 2" xfId="45" xr:uid="{00000000-0005-0000-0000-0000D5000000}"/>
    <cellStyle name="Стиль 1" xfId="87" xr:uid="{00000000-0005-0000-0000-0000D6000000}"/>
    <cellStyle name="Текст предупреждения 2" xfId="46" xr:uid="{00000000-0005-0000-0000-0000D7000000}"/>
    <cellStyle name="Финансовый" xfId="1" builtinId="3"/>
    <cellStyle name="Финансовый 2" xfId="53" xr:uid="{00000000-0005-0000-0000-0000D8000000}"/>
    <cellStyle name="Финансовый 2 2" xfId="100" xr:uid="{00000000-0005-0000-0000-0000D9000000}"/>
    <cellStyle name="Финансовый 2 2 2" xfId="221" xr:uid="{00000000-0005-0000-0000-0000DA000000}"/>
    <cellStyle name="Финансовый 2 2 2 2" xfId="222" xr:uid="{00000000-0005-0000-0000-0000DB000000}"/>
    <cellStyle name="Финансовый 2 2 2 2 2" xfId="54" xr:uid="{00000000-0005-0000-0000-0000DC000000}"/>
    <cellStyle name="Финансовый 2 2 2 3" xfId="223" xr:uid="{00000000-0005-0000-0000-0000DD000000}"/>
    <cellStyle name="Финансовый 2 2 3" xfId="224" xr:uid="{00000000-0005-0000-0000-0000DE000000}"/>
    <cellStyle name="Финансовый 2 2 4" xfId="225" xr:uid="{00000000-0005-0000-0000-0000DF000000}"/>
    <cellStyle name="Финансовый 2 3" xfId="93" xr:uid="{00000000-0005-0000-0000-0000E0000000}"/>
    <cellStyle name="Финансовый 2 3 2" xfId="226" xr:uid="{00000000-0005-0000-0000-0000E1000000}"/>
    <cellStyle name="Финансовый 2 3 2 2" xfId="227" xr:uid="{00000000-0005-0000-0000-0000E2000000}"/>
    <cellStyle name="Финансовый 2 3 2 3" xfId="228" xr:uid="{00000000-0005-0000-0000-0000E3000000}"/>
    <cellStyle name="Финансовый 2 3 3" xfId="229" xr:uid="{00000000-0005-0000-0000-0000E4000000}"/>
    <cellStyle name="Финансовый 2 3 4" xfId="230" xr:uid="{00000000-0005-0000-0000-0000E5000000}"/>
    <cellStyle name="Финансовый 2 4" xfId="231" xr:uid="{00000000-0005-0000-0000-0000E6000000}"/>
    <cellStyle name="Финансовый 2 4 2" xfId="232" xr:uid="{00000000-0005-0000-0000-0000E7000000}"/>
    <cellStyle name="Финансовый 2 4 3" xfId="233" xr:uid="{00000000-0005-0000-0000-0000E8000000}"/>
    <cellStyle name="Финансовый 2 5" xfId="234" xr:uid="{00000000-0005-0000-0000-0000E9000000}"/>
    <cellStyle name="Финансовый 2 6" xfId="235" xr:uid="{00000000-0005-0000-0000-0000EA000000}"/>
    <cellStyle name="Финансовый 2 7" xfId="236" xr:uid="{00000000-0005-0000-0000-0000EB000000}"/>
    <cellStyle name="Финансовый 2 8" xfId="69" xr:uid="{00000000-0005-0000-0000-0000EC000000}"/>
    <cellStyle name="Финансовый 2 9" xfId="259" xr:uid="{00000000-0005-0000-0000-0000ED000000}"/>
    <cellStyle name="Финансовый 3" xfId="55" xr:uid="{00000000-0005-0000-0000-0000EE000000}"/>
    <cellStyle name="Финансовый 3 2" xfId="101" xr:uid="{00000000-0005-0000-0000-0000EF000000}"/>
    <cellStyle name="Финансовый 3 2 2" xfId="237" xr:uid="{00000000-0005-0000-0000-0000F0000000}"/>
    <cellStyle name="Финансовый 3 2 2 2" xfId="238" xr:uid="{00000000-0005-0000-0000-0000F1000000}"/>
    <cellStyle name="Финансовый 3 2 2 3" xfId="239" xr:uid="{00000000-0005-0000-0000-0000F2000000}"/>
    <cellStyle name="Финансовый 3 2 3" xfId="240" xr:uid="{00000000-0005-0000-0000-0000F3000000}"/>
    <cellStyle name="Финансовый 3 2 4" xfId="241" xr:uid="{00000000-0005-0000-0000-0000F4000000}"/>
    <cellStyle name="Финансовый 3 3" xfId="94" xr:uid="{00000000-0005-0000-0000-0000F5000000}"/>
    <cellStyle name="Финансовый 3 3 2" xfId="242" xr:uid="{00000000-0005-0000-0000-0000F6000000}"/>
    <cellStyle name="Финансовый 3 3 2 2" xfId="243" xr:uid="{00000000-0005-0000-0000-0000F7000000}"/>
    <cellStyle name="Финансовый 3 3 2 3" xfId="244" xr:uid="{00000000-0005-0000-0000-0000F8000000}"/>
    <cellStyle name="Финансовый 3 3 3" xfId="245" xr:uid="{00000000-0005-0000-0000-0000F9000000}"/>
    <cellStyle name="Финансовый 3 3 4" xfId="246" xr:uid="{00000000-0005-0000-0000-0000FA000000}"/>
    <cellStyle name="Финансовый 3 4" xfId="247" xr:uid="{00000000-0005-0000-0000-0000FB000000}"/>
    <cellStyle name="Финансовый 3 4 2" xfId="248" xr:uid="{00000000-0005-0000-0000-0000FC000000}"/>
    <cellStyle name="Финансовый 3 4 3" xfId="249" xr:uid="{00000000-0005-0000-0000-0000FD000000}"/>
    <cellStyle name="Финансовый 3 5" xfId="250" xr:uid="{00000000-0005-0000-0000-0000FE000000}"/>
    <cellStyle name="Финансовый 3 6" xfId="251" xr:uid="{00000000-0005-0000-0000-0000FF000000}"/>
    <cellStyle name="Финансовый 3 7" xfId="252" xr:uid="{00000000-0005-0000-0000-000000010000}"/>
    <cellStyle name="Финансовый 3 8" xfId="70" xr:uid="{00000000-0005-0000-0000-000001010000}"/>
    <cellStyle name="Финансовый 3 9" xfId="260" xr:uid="{00000000-0005-0000-0000-000002010000}"/>
    <cellStyle name="Финансовый 4" xfId="58" xr:uid="{00000000-0005-0000-0000-000003010000}"/>
    <cellStyle name="Хороший 2" xfId="47" xr:uid="{00000000-0005-0000-0000-000004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8"/>
  <sheetViews>
    <sheetView tabSelected="1" zoomScale="85" zoomScaleNormal="85" zoomScaleSheetLayoutView="85" workbookViewId="0"/>
  </sheetViews>
  <sheetFormatPr defaultColWidth="8.85546875" defaultRowHeight="15" x14ac:dyDescent="0.25"/>
  <cols>
    <col min="1" max="1" width="4.140625" style="5" bestFit="1" customWidth="1"/>
    <col min="2" max="2" width="51.28515625" style="5" customWidth="1"/>
    <col min="3" max="3" width="8.42578125" style="5" bestFit="1" customWidth="1"/>
    <col min="4" max="4" width="8.85546875" style="5"/>
    <col min="5" max="13" width="14.28515625" style="5" customWidth="1"/>
    <col min="14" max="16384" width="8.85546875" style="5"/>
  </cols>
  <sheetData>
    <row r="1" spans="1:13" x14ac:dyDescent="0.25">
      <c r="M1" s="6" t="s">
        <v>13</v>
      </c>
    </row>
    <row r="2" spans="1:13" x14ac:dyDescent="0.25">
      <c r="J2" s="6"/>
    </row>
    <row r="3" spans="1:13" x14ac:dyDescent="0.25">
      <c r="A3" s="7" t="s">
        <v>28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M5" s="9" t="s">
        <v>11</v>
      </c>
    </row>
    <row r="6" spans="1:13" x14ac:dyDescent="0.25">
      <c r="A6" s="20" t="s">
        <v>0</v>
      </c>
      <c r="B6" s="26" t="s">
        <v>1</v>
      </c>
      <c r="C6" s="27"/>
      <c r="D6" s="20" t="s">
        <v>3</v>
      </c>
      <c r="E6" s="10" t="s">
        <v>4</v>
      </c>
      <c r="F6" s="10"/>
      <c r="G6" s="10"/>
      <c r="H6" s="10" t="s">
        <v>5</v>
      </c>
      <c r="I6" s="10"/>
      <c r="J6" s="10"/>
      <c r="K6" s="10" t="s">
        <v>6</v>
      </c>
      <c r="L6" s="10"/>
      <c r="M6" s="10"/>
    </row>
    <row r="7" spans="1:13" x14ac:dyDescent="0.25">
      <c r="A7" s="20"/>
      <c r="B7" s="28"/>
      <c r="C7" s="29"/>
      <c r="D7" s="20"/>
      <c r="E7" s="10" t="s">
        <v>22</v>
      </c>
      <c r="F7" s="10"/>
      <c r="G7" s="10"/>
      <c r="H7" s="10" t="s">
        <v>24</v>
      </c>
      <c r="I7" s="10"/>
      <c r="J7" s="10"/>
      <c r="K7" s="10" t="s">
        <v>26</v>
      </c>
      <c r="L7" s="10"/>
      <c r="M7" s="10"/>
    </row>
    <row r="8" spans="1:13" x14ac:dyDescent="0.25">
      <c r="A8" s="20"/>
      <c r="B8" s="30"/>
      <c r="C8" s="31"/>
      <c r="D8" s="20"/>
      <c r="E8" s="10" t="s">
        <v>8</v>
      </c>
      <c r="F8" s="10" t="s">
        <v>9</v>
      </c>
      <c r="G8" s="10" t="s">
        <v>10</v>
      </c>
      <c r="H8" s="10" t="s">
        <v>8</v>
      </c>
      <c r="I8" s="10" t="s">
        <v>9</v>
      </c>
      <c r="J8" s="10" t="s">
        <v>10</v>
      </c>
      <c r="K8" s="10" t="s">
        <v>8</v>
      </c>
      <c r="L8" s="10" t="s">
        <v>9</v>
      </c>
      <c r="M8" s="10" t="s">
        <v>10</v>
      </c>
    </row>
    <row r="9" spans="1:13" x14ac:dyDescent="0.25">
      <c r="A9" s="11" t="s">
        <v>2</v>
      </c>
      <c r="B9" s="24" t="s">
        <v>25</v>
      </c>
      <c r="C9" s="25"/>
      <c r="D9" s="12">
        <v>1</v>
      </c>
      <c r="E9" s="12">
        <f>G9/1.2</f>
        <v>301.95</v>
      </c>
      <c r="F9" s="12">
        <f>G9-E9</f>
        <v>60.389999999999986</v>
      </c>
      <c r="G9" s="12">
        <v>362.34</v>
      </c>
      <c r="H9" s="12">
        <f>J9/1.2</f>
        <v>329.4</v>
      </c>
      <c r="I9" s="12">
        <f>J9-H9</f>
        <v>65.88</v>
      </c>
      <c r="J9" s="12">
        <v>395.28</v>
      </c>
      <c r="K9" s="12"/>
      <c r="L9" s="12"/>
      <c r="M9" s="12"/>
    </row>
    <row r="10" spans="1:13" x14ac:dyDescent="0.25">
      <c r="A10" s="11" t="s">
        <v>17</v>
      </c>
      <c r="B10" s="24" t="s">
        <v>7</v>
      </c>
      <c r="C10" s="25"/>
      <c r="D10" s="12"/>
      <c r="E10" s="16">
        <f t="shared" ref="E10:J10" si="0">IFERROR(E9*$E$11*$D$9,"Необходимо указать год по п.4-5 в диапазоне 2020-2024")</f>
        <v>336.69350262141</v>
      </c>
      <c r="F10" s="16">
        <f t="shared" si="0"/>
        <v>67.33870052428199</v>
      </c>
      <c r="G10" s="16">
        <f t="shared" si="0"/>
        <v>404.03220314569199</v>
      </c>
      <c r="H10" s="16">
        <f t="shared" si="0"/>
        <v>367.30200285971995</v>
      </c>
      <c r="I10" s="16">
        <f t="shared" si="0"/>
        <v>73.460400571943993</v>
      </c>
      <c r="J10" s="16">
        <f t="shared" si="0"/>
        <v>440.76240343166398</v>
      </c>
      <c r="K10" s="16"/>
      <c r="L10" s="16"/>
      <c r="M10" s="16"/>
    </row>
    <row r="11" spans="1:13" x14ac:dyDescent="0.25">
      <c r="A11" s="11" t="s">
        <v>18</v>
      </c>
      <c r="B11" s="24" t="s">
        <v>12</v>
      </c>
      <c r="C11" s="25"/>
      <c r="D11" s="13" t="s">
        <v>16</v>
      </c>
      <c r="E11" s="15">
        <v>1.1150637609584699</v>
      </c>
    </row>
    <row r="12" spans="1:13" x14ac:dyDescent="0.25">
      <c r="A12" s="11" t="s">
        <v>19</v>
      </c>
      <c r="B12" s="24" t="s">
        <v>14</v>
      </c>
      <c r="C12" s="25"/>
      <c r="D12" s="13">
        <v>1</v>
      </c>
      <c r="E12" s="12">
        <v>2022</v>
      </c>
    </row>
    <row r="13" spans="1:13" x14ac:dyDescent="0.25">
      <c r="A13" s="11" t="s">
        <v>20</v>
      </c>
      <c r="B13" s="24" t="s">
        <v>15</v>
      </c>
      <c r="C13" s="25"/>
      <c r="D13" s="13">
        <v>1</v>
      </c>
      <c r="E13" s="12">
        <v>2024</v>
      </c>
    </row>
    <row r="14" spans="1:13" ht="15" customHeight="1" x14ac:dyDescent="0.25">
      <c r="A14" s="22" t="s">
        <v>21</v>
      </c>
      <c r="B14" s="21" t="s">
        <v>23</v>
      </c>
      <c r="C14" s="14" t="s">
        <v>8</v>
      </c>
      <c r="D14" s="14" t="s">
        <v>16</v>
      </c>
      <c r="E14" s="17">
        <f>E15/1.2</f>
        <v>351.99775274056503</v>
      </c>
    </row>
    <row r="15" spans="1:13" x14ac:dyDescent="0.25">
      <c r="A15" s="23"/>
      <c r="B15" s="21"/>
      <c r="C15" s="13" t="s">
        <v>10</v>
      </c>
      <c r="D15" s="13" t="s">
        <v>16</v>
      </c>
      <c r="E15" s="18">
        <f>AVERAGE(G10,J10)</f>
        <v>422.39730328867802</v>
      </c>
    </row>
    <row r="17" spans="2:7" x14ac:dyDescent="0.25">
      <c r="G17" s="19"/>
    </row>
    <row r="18" spans="2:7" ht="15.75" x14ac:dyDescent="0.25">
      <c r="B18" s="32" t="s">
        <v>27</v>
      </c>
    </row>
  </sheetData>
  <mergeCells count="10">
    <mergeCell ref="D6:D8"/>
    <mergeCell ref="A6:A8"/>
    <mergeCell ref="B14:B15"/>
    <mergeCell ref="A14:A15"/>
    <mergeCell ref="B13:C13"/>
    <mergeCell ref="B12:C12"/>
    <mergeCell ref="B9:C9"/>
    <mergeCell ref="B10:C10"/>
    <mergeCell ref="B11:C11"/>
    <mergeCell ref="B6:C8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"/>
  <sheetViews>
    <sheetView workbookViewId="0">
      <selection activeCell="G14" sqref="G14"/>
    </sheetView>
  </sheetViews>
  <sheetFormatPr defaultRowHeight="15" x14ac:dyDescent="0.25"/>
  <cols>
    <col min="1" max="1" width="5" bestFit="1" customWidth="1"/>
    <col min="3" max="7" width="9.28515625" bestFit="1" customWidth="1"/>
  </cols>
  <sheetData>
    <row r="1" spans="1:7" x14ac:dyDescent="0.25">
      <c r="C1" s="2">
        <v>2020</v>
      </c>
      <c r="D1" s="2">
        <v>2021</v>
      </c>
      <c r="E1" s="2">
        <v>2022</v>
      </c>
      <c r="F1" s="2">
        <v>2023</v>
      </c>
      <c r="G1" s="2">
        <v>2024</v>
      </c>
    </row>
    <row r="2" spans="1:7" x14ac:dyDescent="0.25">
      <c r="C2" s="3">
        <v>105.561885224957</v>
      </c>
      <c r="D2" s="3">
        <v>105.40060895691501</v>
      </c>
      <c r="E2" s="3">
        <v>105.10035646544816</v>
      </c>
      <c r="F2" s="3">
        <v>104.90017622301767</v>
      </c>
      <c r="G2" s="3">
        <v>104.70002730372529</v>
      </c>
    </row>
    <row r="3" spans="1:7" x14ac:dyDescent="0.25">
      <c r="C3" s="3">
        <f>C2/100</f>
        <v>1.05561885224957</v>
      </c>
      <c r="D3" s="3">
        <f t="shared" ref="D3:G3" si="0">D2/100</f>
        <v>1.0540060895691501</v>
      </c>
      <c r="E3" s="3">
        <f t="shared" si="0"/>
        <v>1.0510035646544815</v>
      </c>
      <c r="F3" s="3">
        <f t="shared" si="0"/>
        <v>1.0490017622301766</v>
      </c>
      <c r="G3" s="3">
        <f t="shared" si="0"/>
        <v>1.047000273037253</v>
      </c>
    </row>
    <row r="5" spans="1:7" x14ac:dyDescent="0.25">
      <c r="A5" s="1" t="s">
        <v>16</v>
      </c>
      <c r="B5" s="1">
        <v>2019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</row>
    <row r="6" spans="1:7" x14ac:dyDescent="0.25">
      <c r="A6" s="1">
        <v>2019</v>
      </c>
      <c r="B6" s="4">
        <v>1</v>
      </c>
      <c r="C6" s="4">
        <f>B6*C3</f>
        <v>1.05561885224957</v>
      </c>
      <c r="D6" s="4">
        <f>C6*D3</f>
        <v>1.1126286985350438</v>
      </c>
      <c r="E6" s="4">
        <f>D6*E3</f>
        <v>1.1693767282972074</v>
      </c>
      <c r="F6" s="4">
        <f>E6*F3</f>
        <v>1.226678248694729</v>
      </c>
      <c r="G6" s="4">
        <f>F6*G3</f>
        <v>1.2843324613122404</v>
      </c>
    </row>
    <row r="7" spans="1:7" x14ac:dyDescent="0.25">
      <c r="A7" s="1">
        <v>2020</v>
      </c>
      <c r="B7" s="4">
        <v>1.05561885224957</v>
      </c>
      <c r="C7" s="4">
        <v>1</v>
      </c>
      <c r="D7" s="4">
        <f>C7*D3</f>
        <v>1.0540060895691501</v>
      </c>
      <c r="E7" s="4">
        <f>D7*E3</f>
        <v>1.1077641573047075</v>
      </c>
      <c r="F7" s="4">
        <f t="shared" ref="F7:G7" si="1">E7*F3</f>
        <v>1.1620465531480646</v>
      </c>
      <c r="G7" s="4">
        <f t="shared" si="1"/>
        <v>1.2166630584280222</v>
      </c>
    </row>
    <row r="8" spans="1:7" x14ac:dyDescent="0.25">
      <c r="A8" s="1">
        <v>2021</v>
      </c>
      <c r="B8" s="4">
        <v>1.1126286985350438</v>
      </c>
      <c r="C8" s="4">
        <v>1.0540060895691501</v>
      </c>
      <c r="D8" s="4">
        <v>1</v>
      </c>
      <c r="E8" s="4">
        <f>D8*E3</f>
        <v>1.0510035646544815</v>
      </c>
      <c r="F8" s="4">
        <f t="shared" ref="F8:G8" si="2">E8*F3</f>
        <v>1.1025045914327485</v>
      </c>
      <c r="G8" s="4">
        <f t="shared" si="2"/>
        <v>1.1543226082549127</v>
      </c>
    </row>
    <row r="9" spans="1:7" x14ac:dyDescent="0.25">
      <c r="A9" s="1">
        <v>2022</v>
      </c>
      <c r="B9" s="4">
        <v>1.1693767282972074</v>
      </c>
      <c r="C9" s="4">
        <v>1.1077641573047075</v>
      </c>
      <c r="D9" s="4">
        <v>1.0510035646544815</v>
      </c>
      <c r="E9" s="4">
        <v>1</v>
      </c>
      <c r="F9" s="4">
        <f>E9*F3</f>
        <v>1.0490017622301766</v>
      </c>
      <c r="G9" s="4">
        <f t="shared" ref="G9" si="3">F9*G3</f>
        <v>1.0983051314715544</v>
      </c>
    </row>
    <row r="10" spans="1:7" x14ac:dyDescent="0.25">
      <c r="A10" s="1">
        <v>2023</v>
      </c>
      <c r="B10" s="4">
        <v>1.226678248694729</v>
      </c>
      <c r="C10" s="4">
        <v>1.1620465531480646</v>
      </c>
      <c r="D10" s="4">
        <v>1.1025045914327485</v>
      </c>
      <c r="E10" s="4">
        <v>1.0490017622301766</v>
      </c>
      <c r="F10" s="4">
        <v>1</v>
      </c>
      <c r="G10" s="4">
        <f>F10*G3</f>
        <v>1.047000273037253</v>
      </c>
    </row>
    <row r="11" spans="1:7" x14ac:dyDescent="0.25">
      <c r="A11" s="1">
        <v>2024</v>
      </c>
      <c r="B11" s="4">
        <v>1.2843324613122404</v>
      </c>
      <c r="C11" s="4">
        <v>1.2166630584280222</v>
      </c>
      <c r="D11" s="4">
        <v>1.1543226082549127</v>
      </c>
      <c r="E11" s="4">
        <v>1.0983051314715544</v>
      </c>
      <c r="F11" s="4">
        <v>1.047000273037253</v>
      </c>
      <c r="G11" s="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2023-01-27T08:53:14Z</dcterms:modified>
</cp:coreProperties>
</file>