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BD6E0347-C4F9-4C86-87B2-59C4CE6452C3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G46" i="2"/>
  <c r="H46" i="2" s="1"/>
  <c r="E34" i="2"/>
  <c r="E35" i="2" s="1"/>
  <c r="E36" i="2" s="1"/>
  <c r="E40" i="2" s="1"/>
  <c r="E44" i="2" s="1"/>
  <c r="E51" i="2" s="1"/>
  <c r="E56" i="2" s="1"/>
  <c r="E60" i="2" s="1"/>
  <c r="D34" i="2"/>
  <c r="D35" i="2" s="1"/>
  <c r="D36" i="2" s="1"/>
  <c r="G28" i="2"/>
  <c r="H28" i="2" s="1"/>
  <c r="G24" i="2"/>
  <c r="H24" i="2" s="1"/>
  <c r="F59" i="2"/>
  <c r="E59" i="2"/>
  <c r="D59" i="2"/>
  <c r="F55" i="2"/>
  <c r="E55" i="2"/>
  <c r="D55" i="2"/>
  <c r="F50" i="2"/>
  <c r="F51" i="2" s="1"/>
  <c r="F56" i="2" s="1"/>
  <c r="F60" i="2" s="1"/>
  <c r="E50" i="2"/>
  <c r="D50" i="2"/>
  <c r="H47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44" i="2" s="1"/>
  <c r="F32" i="2"/>
  <c r="E32" i="2"/>
  <c r="D32" i="2"/>
  <c r="H31" i="2"/>
  <c r="H30" i="2"/>
  <c r="H29" i="2"/>
  <c r="H27" i="2"/>
  <c r="H26" i="2"/>
  <c r="H25" i="2"/>
  <c r="G46" i="1"/>
  <c r="E34" i="1"/>
  <c r="D34" i="1"/>
  <c r="G24" i="1"/>
  <c r="G48" i="1"/>
  <c r="G28" i="1"/>
  <c r="G58" i="1"/>
  <c r="G59" i="2" l="1"/>
  <c r="H59" i="2" s="1"/>
  <c r="D40" i="2"/>
  <c r="D44" i="2" s="1"/>
  <c r="D51" i="2" s="1"/>
  <c r="D56" i="2" s="1"/>
  <c r="D60" i="2" s="1"/>
  <c r="F64" i="2"/>
  <c r="F62" i="2"/>
  <c r="F63" i="2" s="1"/>
  <c r="E62" i="2"/>
  <c r="E63" i="2" s="1"/>
  <c r="H32" i="2"/>
  <c r="G32" i="2"/>
  <c r="G36" i="2" s="1"/>
  <c r="G40" i="2" s="1"/>
  <c r="G44" i="2" s="1"/>
  <c r="H34" i="2"/>
  <c r="H35" i="2" s="1"/>
  <c r="D50" i="1"/>
  <c r="G53" i="2" l="1"/>
  <c r="G54" i="2"/>
  <c r="H54" i="2" s="1"/>
  <c r="D62" i="2"/>
  <c r="D63" i="2" s="1"/>
  <c r="E64" i="2"/>
  <c r="H36" i="2"/>
  <c r="H40" i="2" s="1"/>
  <c r="H44" i="2" s="1"/>
  <c r="E50" i="1"/>
  <c r="F50" i="1"/>
  <c r="D64" i="2" l="1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G50" i="2" l="1"/>
  <c r="H49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H49" i="1" l="1"/>
  <c r="G50" i="1"/>
  <c r="H50" i="1" s="1"/>
  <c r="H51" i="1" s="1"/>
  <c r="H56" i="1" s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<sst xmlns="http://schemas.openxmlformats.org/spreadsheetml/2006/main" count="166" uniqueCount="69">
  <si>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</si>
  <si>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</si>
  <si>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</si>
  <si>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</si>
  <si>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</si>
  <si>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</si>
  <si>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</si>
  <si>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</si>
  <si>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</si>
  <si>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</si>
  <si>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</si>
  <si>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</si>
  <si>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</si>
  <si>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</si>
  <si>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</si>
  <si>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</si>
  <si>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</si>
  <si>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</si>
  <si>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</si>
  <si>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</si>
  <si>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</si>
  <si>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</si>
  <si>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</si>
  <si>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</si>
  <si>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</si>
  <si>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</si>
  <si>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</si>
  <si>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</si>
  <si>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</si>
  <si>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</si>
  <si>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</si>
  <si>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</si>
  <si>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</si>
  <si>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</si>
  <si>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</si>
  <si>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</si>
  <si>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</si>
  <si>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</si>
  <si>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</si>
  <si>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</si>
  <si>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</si>
  <si>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</si>
  <si>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</si>
  <si>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</si>
  <si>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</si>
  <si>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</si>
  <si>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</si>
  <si>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</si>
  <si>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</si>
  <si>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</si>
  <si>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</si>
  <si>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</si>
  <si>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</si>
  <si>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</si>
  <si>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</si>
  <si>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</si>
  <si>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</si>
  <si>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</si>
  <si>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</si>
  <si>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</si>
  <si>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</si>
  <si>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</si>
  <si>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</si>
  <si>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</si>
  <si>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</si>
  <si>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</si>
  <si>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</si>
  <si>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</si>
  <si>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Киров, РК КЛ 10 кВ на участке от РТП-566 до ТП-584 ф.03 в г. Отрадное Кировского района ЛО (инв.№ 000001000) (21-1-10-0-01-07-0-0330)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</si>
</sst>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A18" sqref="A18: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10079.201796404783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23120/1000</f>
        <v>23.12</v>
      </c>
      <c r="H24" s="20">
        <f>G24+F24+E24+D24</f>
        <v>23.12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77520/1000/1.2</f>
        <v>64.599999999999994</v>
      </c>
      <c r="H28" s="20">
        <f>G28+F28+E28+D28</f>
        <v>64.599999999999994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87.72</v>
      </c>
      <c r="H32" s="20">
        <f>H24+H31+H25+H27+H29+H26+H28+H30</f>
        <v>87.72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(3424041.67+2512563.59)/1000</f>
        <v>5936.6052599999994</v>
      </c>
      <c r="E34" s="27">
        <f>(69714.78+180105.72)/1000</f>
        <v>249.82050000000001</v>
      </c>
      <c r="F34" s="21"/>
      <c r="G34" s="21"/>
      <c r="H34" s="20">
        <f>D34+E34+G34+F34</f>
        <v>6186.4257599999992</v>
      </c>
    </row>
    <row r="35" spans="1:8" x14ac:dyDescent="0.2">
      <c r="A35" s="22"/>
      <c r="B35" s="32" t="s">
        <v>16</v>
      </c>
      <c r="C35" s="33"/>
      <c r="D35" s="20">
        <f>D34</f>
        <v>5936.6052599999994</v>
      </c>
      <c r="E35" s="20">
        <f>E34</f>
        <v>249.82050000000001</v>
      </c>
      <c r="F35" s="21">
        <f>F34</f>
        <v>0</v>
      </c>
      <c r="G35" s="21">
        <f>G34</f>
        <v>0</v>
      </c>
      <c r="H35" s="20">
        <f>H34</f>
        <v>6186.4257599999992</v>
      </c>
    </row>
    <row r="36" spans="1:8" x14ac:dyDescent="0.2">
      <c r="A36" s="22"/>
      <c r="B36" s="32" t="s">
        <v>34</v>
      </c>
      <c r="C36" s="33"/>
      <c r="D36" s="20">
        <f>D35+D32</f>
        <v>5936.6052599999994</v>
      </c>
      <c r="E36" s="20">
        <f>E35+E32</f>
        <v>249.82050000000001</v>
      </c>
      <c r="F36" s="20">
        <f>F35+F32</f>
        <v>0</v>
      </c>
      <c r="G36" s="20">
        <f>G35+G32</f>
        <v>87.72</v>
      </c>
      <c r="H36" s="20">
        <f>H35+H32</f>
        <v>6274.1457599999994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5936.6052599999994</v>
      </c>
      <c r="E40" s="20">
        <f t="shared" ref="E40" si="2">E39+E36</f>
        <v>249.82050000000001</v>
      </c>
      <c r="F40" s="20">
        <f t="shared" ref="F40" si="3">F39+F36</f>
        <v>0</v>
      </c>
      <c r="G40" s="20">
        <f t="shared" ref="G40" si="4">G39+G36</f>
        <v>87.72</v>
      </c>
      <c r="H40" s="20">
        <f>H39+H36</f>
        <v>6274.1457599999994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5936.6052599999994</v>
      </c>
      <c r="E44" s="20">
        <f t="shared" ref="E44" si="5">E43+E40</f>
        <v>249.82050000000001</v>
      </c>
      <c r="F44" s="20">
        <f t="shared" ref="F44" si="6">F43+F40</f>
        <v>0</v>
      </c>
      <c r="G44" s="20">
        <f t="shared" ref="G44" si="7">G43+G40</f>
        <v>87.72</v>
      </c>
      <c r="H44" s="20">
        <f>H43+H40</f>
        <v>6274.1457599999994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5340.47/1000</f>
        <v>5.3404699999999998</v>
      </c>
      <c r="H46" s="20">
        <f t="shared" ref="H46" si="8">G46+F46+E46+D46</f>
        <v>5.3404699999999998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527.41840078031896</v>
      </c>
      <c r="H49" s="20">
        <f>G49+F49+E49+D49</f>
        <v>527.41840078031896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562.50887078031894</v>
      </c>
      <c r="H50" s="20">
        <f>D50+E50+F50+G50</f>
        <v>562.50887078031894</v>
      </c>
    </row>
    <row r="51" spans="1:8" x14ac:dyDescent="0.2">
      <c r="A51" s="22"/>
      <c r="B51" s="32" t="s">
        <v>17</v>
      </c>
      <c r="C51" s="33"/>
      <c r="D51" s="20">
        <f>D50+D44</f>
        <v>5936.6052599999994</v>
      </c>
      <c r="E51" s="20">
        <f>E50+E44</f>
        <v>249.82050000000001</v>
      </c>
      <c r="F51" s="20">
        <f>F50+F44</f>
        <v>0</v>
      </c>
      <c r="G51" s="20">
        <f>G50+G44</f>
        <v>650.22887078031897</v>
      </c>
      <c r="H51" s="20">
        <f>H50+H44</f>
        <v>6836.6546307803183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135.017655322</v>
      </c>
      <c r="H53" s="20">
        <f>D53+E53+F53+G53</f>
        <v>135.017655322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810.40031923499987</v>
      </c>
      <c r="H54" s="20">
        <f>D54+E54+F54+G54</f>
        <v>810.40031923499987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945.41797455699987</v>
      </c>
      <c r="H55" s="20">
        <f>D55+E55+F55+G55</f>
        <v>945.41797455699987</v>
      </c>
    </row>
    <row r="56" spans="1:8" x14ac:dyDescent="0.2">
      <c r="A56" s="22"/>
      <c r="B56" s="32" t="s">
        <v>30</v>
      </c>
      <c r="C56" s="33"/>
      <c r="D56" s="20">
        <f>D51+D55</f>
        <v>5936.6052599999994</v>
      </c>
      <c r="E56" s="20">
        <f t="shared" ref="E56:G56" si="11">E51+E55</f>
        <v>249.82050000000001</v>
      </c>
      <c r="F56" s="20">
        <f t="shared" si="11"/>
        <v>0</v>
      </c>
      <c r="G56" s="20">
        <f t="shared" si="11"/>
        <v>1595.6468453373188</v>
      </c>
      <c r="H56" s="20">
        <f>H55+H51</f>
        <v>7782.0726053373182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740714.67/1000/1.2</f>
        <v>617.26222500000006</v>
      </c>
      <c r="H58" s="20">
        <f>G58+F58+E58+D58</f>
        <v>617.26222500000006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617.26222500000006</v>
      </c>
      <c r="H59" s="20">
        <f>G59+F59+E59+D59</f>
        <v>617.26222500000006</v>
      </c>
    </row>
    <row r="60" spans="1:8" x14ac:dyDescent="0.2">
      <c r="A60" s="22"/>
      <c r="B60" s="32" t="s">
        <v>21</v>
      </c>
      <c r="C60" s="33"/>
      <c r="D60" s="20">
        <f>D56+D59</f>
        <v>5936.6052599999994</v>
      </c>
      <c r="E60" s="20">
        <f>E56+E59</f>
        <v>249.82050000000001</v>
      </c>
      <c r="F60" s="20">
        <f>F56+F59</f>
        <v>0</v>
      </c>
      <c r="G60" s="20">
        <f>G56+G59</f>
        <v>2212.909070337319</v>
      </c>
      <c r="H60" s="20">
        <f>D60+E60+F60+G60</f>
        <v>8399.3348303373186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1187.321052</v>
      </c>
      <c r="E62" s="20">
        <f>E60/100*20</f>
        <v>49.964100000000002</v>
      </c>
      <c r="F62" s="20">
        <f>F60/100*20</f>
        <v>0</v>
      </c>
      <c r="G62" s="20">
        <f>G60/100*20</f>
        <v>442.58181406746382</v>
      </c>
      <c r="H62" s="20">
        <f>H60/100*20</f>
        <v>1679.8669660674636</v>
      </c>
    </row>
    <row r="63" spans="1:8" x14ac:dyDescent="0.2">
      <c r="A63" s="22"/>
      <c r="B63" s="32" t="s">
        <v>24</v>
      </c>
      <c r="C63" s="33"/>
      <c r="D63" s="20">
        <f>D62</f>
        <v>1187.321052</v>
      </c>
      <c r="E63" s="20">
        <f>E62</f>
        <v>49.964100000000002</v>
      </c>
      <c r="F63" s="21">
        <f>F62</f>
        <v>0</v>
      </c>
      <c r="G63" s="20">
        <f>G62</f>
        <v>442.58181406746382</v>
      </c>
      <c r="H63" s="20">
        <f>D63+E63+F63+G63</f>
        <v>1679.8669660674636</v>
      </c>
    </row>
    <row r="64" spans="1:8" x14ac:dyDescent="0.2">
      <c r="A64" s="22"/>
      <c r="B64" s="32" t="s">
        <v>25</v>
      </c>
      <c r="C64" s="33"/>
      <c r="D64" s="20">
        <f>D60+D62</f>
        <v>7123.9263119999996</v>
      </c>
      <c r="E64" s="20">
        <f>E60+E62</f>
        <v>299.78460000000001</v>
      </c>
      <c r="F64" s="20">
        <f>F60+F62</f>
        <v>0</v>
      </c>
      <c r="G64" s="20">
        <f>G60+G62</f>
        <v>2655.4908844047827</v>
      </c>
      <c r="H64" s="20">
        <f>H60+H62</f>
        <v>10079.201796404783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16" zoomScale="75" zoomScaleNormal="75" zoomScaleSheetLayoutView="75" workbookViewId="0">
      <selection activeCell="E34" sqref="E3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1773.9571840854376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23120/1000/12.54</f>
        <v>1.8437001594896334</v>
      </c>
      <c r="H24" s="20">
        <f>G24+F24+E24+D24</f>
        <v>1.8437001594896334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77520/1000/1.2/12.54</f>
        <v>5.1515151515151514</v>
      </c>
      <c r="H28" s="20">
        <f>G28+F28+E28+D28</f>
        <v>5.1515151515151514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6.9952153110047846</v>
      </c>
      <c r="H32" s="20">
        <f>H24+H31+H25+H27+H29+H26+H28+H30</f>
        <v>6.9952153110047846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(624071.35+453817.2)/1000</f>
        <v>1077.8885500000001</v>
      </c>
      <c r="E34" s="27">
        <f>(4932.55+15149.62)/1000</f>
        <v>20.082170000000001</v>
      </c>
      <c r="F34" s="21"/>
      <c r="G34" s="21"/>
      <c r="H34" s="20">
        <f>D34+E34+G34+F34</f>
        <v>1097.97072</v>
      </c>
    </row>
    <row r="35" spans="1:8" ht="12.75" customHeight="1" x14ac:dyDescent="0.2">
      <c r="A35" s="22"/>
      <c r="B35" s="32" t="s">
        <v>16</v>
      </c>
      <c r="C35" s="33"/>
      <c r="D35" s="20">
        <f>D34</f>
        <v>1077.8885500000001</v>
      </c>
      <c r="E35" s="20">
        <f>E34</f>
        <v>20.082170000000001</v>
      </c>
      <c r="F35" s="21">
        <f>F34</f>
        <v>0</v>
      </c>
      <c r="G35" s="21">
        <f>G34</f>
        <v>0</v>
      </c>
      <c r="H35" s="20">
        <f>H34</f>
        <v>1097.97072</v>
      </c>
    </row>
    <row r="36" spans="1:8" ht="12.75" customHeight="1" x14ac:dyDescent="0.2">
      <c r="A36" s="22"/>
      <c r="B36" s="32" t="s">
        <v>34</v>
      </c>
      <c r="C36" s="33"/>
      <c r="D36" s="20">
        <f>D35+D32</f>
        <v>1077.8885500000001</v>
      </c>
      <c r="E36" s="20">
        <f>E35+E32</f>
        <v>20.082170000000001</v>
      </c>
      <c r="F36" s="20">
        <f>F35+F32</f>
        <v>0</v>
      </c>
      <c r="G36" s="20">
        <f>G35+G32</f>
        <v>6.9952153110047846</v>
      </c>
      <c r="H36" s="20">
        <f>H35+H32</f>
        <v>1104.9659353110048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1077.8885500000001</v>
      </c>
      <c r="E40" s="20">
        <f t="shared" ref="E40:G40" si="2">E39+E36</f>
        <v>20.082170000000001</v>
      </c>
      <c r="F40" s="20">
        <f t="shared" si="2"/>
        <v>0</v>
      </c>
      <c r="G40" s="20">
        <f t="shared" si="2"/>
        <v>6.9952153110047846</v>
      </c>
      <c r="H40" s="20">
        <f>H39+H36</f>
        <v>1104.9659353110048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1077.8885500000001</v>
      </c>
      <c r="E44" s="20">
        <f t="shared" ref="E44:G44" si="3">E43+E40</f>
        <v>20.082170000000001</v>
      </c>
      <c r="F44" s="20">
        <f t="shared" si="3"/>
        <v>0</v>
      </c>
      <c r="G44" s="20">
        <f t="shared" si="3"/>
        <v>6.9952153110047846</v>
      </c>
      <c r="H44" s="20">
        <f>H43+H40</f>
        <v>1104.9659353110048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370.61/1000</f>
        <v>0.37060999999999999</v>
      </c>
      <c r="H46" s="20">
        <f t="shared" ref="H46" si="4">G46+F46+E46+D46</f>
        <v>0.37060999999999999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92.826563053517901</v>
      </c>
      <c r="H49" s="20">
        <f>G49+F49+E49+D49</f>
        <v>92.826563053517901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95.569581346978822</v>
      </c>
      <c r="H50" s="20">
        <f>D50+E50+F50+G50</f>
        <v>95.569581346978822</v>
      </c>
    </row>
    <row r="51" spans="1:8" ht="12.75" customHeight="1" x14ac:dyDescent="0.2">
      <c r="A51" s="22"/>
      <c r="B51" s="32" t="s">
        <v>17</v>
      </c>
      <c r="C51" s="33"/>
      <c r="D51" s="20">
        <f>D50+D44</f>
        <v>1077.8885500000001</v>
      </c>
      <c r="E51" s="20">
        <f>E50+E44</f>
        <v>20.082170000000001</v>
      </c>
      <c r="F51" s="20">
        <f>F50+F44</f>
        <v>0</v>
      </c>
      <c r="G51" s="20">
        <f>G50+G44</f>
        <v>102.56479665798361</v>
      </c>
      <c r="H51" s="20">
        <f>H50+H44</f>
        <v>1200.5355166579836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23.704971607135565</v>
      </c>
      <c r="H53" s="20">
        <f>D53+E53+F53+G53</f>
        <v>23.704971607135565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142.63799095168639</v>
      </c>
      <c r="H54" s="20">
        <f>D54+E54+F54+G54</f>
        <v>142.63799095168639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166.34296255882197</v>
      </c>
      <c r="H55" s="20">
        <f>D55+E55+F55+G55</f>
        <v>166.34296255882197</v>
      </c>
    </row>
    <row r="56" spans="1:8" ht="12.75" customHeight="1" x14ac:dyDescent="0.2">
      <c r="A56" s="22"/>
      <c r="B56" s="32" t="s">
        <v>30</v>
      </c>
      <c r="C56" s="33"/>
      <c r="D56" s="20">
        <f>D51+D55</f>
        <v>1077.8885500000001</v>
      </c>
      <c r="E56" s="20">
        <f t="shared" ref="E56:G56" si="7">E51+E55</f>
        <v>20.082170000000001</v>
      </c>
      <c r="F56" s="20">
        <f t="shared" si="7"/>
        <v>0</v>
      </c>
      <c r="G56" s="20">
        <f t="shared" si="7"/>
        <v>268.90775921680557</v>
      </c>
      <c r="H56" s="20">
        <f>H55+H51</f>
        <v>1366.8784792168055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740714.67/1000/1.2/5.54</f>
        <v>111.41917418772564</v>
      </c>
      <c r="H58" s="20">
        <f>G58+F58+E58+D58</f>
        <v>111.41917418772564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111.41917418772564</v>
      </c>
      <c r="H59" s="20">
        <f>G59+F59+E59+D59</f>
        <v>111.41917418772564</v>
      </c>
    </row>
    <row r="60" spans="1:8" ht="12.75" customHeight="1" x14ac:dyDescent="0.2">
      <c r="A60" s="22"/>
      <c r="B60" s="32" t="s">
        <v>21</v>
      </c>
      <c r="C60" s="33"/>
      <c r="D60" s="20">
        <f>D56+D59</f>
        <v>1077.8885500000001</v>
      </c>
      <c r="E60" s="20">
        <f>E56+E59</f>
        <v>20.082170000000001</v>
      </c>
      <c r="F60" s="20">
        <f>F56+F59</f>
        <v>0</v>
      </c>
      <c r="G60" s="20">
        <f>G56+G59</f>
        <v>380.32693340453125</v>
      </c>
      <c r="H60" s="20">
        <f>D60+E60+F60+G60</f>
        <v>1478.2976534045313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215.57771000000002</v>
      </c>
      <c r="E62" s="20">
        <f>E60/100*20</f>
        <v>4.0164340000000003</v>
      </c>
      <c r="F62" s="20">
        <f>F60/100*20</f>
        <v>0</v>
      </c>
      <c r="G62" s="20">
        <f>G60/100*20</f>
        <v>76.065386680906244</v>
      </c>
      <c r="H62" s="20">
        <f>H60/100*20</f>
        <v>295.65953068090624</v>
      </c>
    </row>
    <row r="63" spans="1:8" ht="12.75" customHeight="1" x14ac:dyDescent="0.2">
      <c r="A63" s="22"/>
      <c r="B63" s="32" t="s">
        <v>24</v>
      </c>
      <c r="C63" s="33"/>
      <c r="D63" s="20">
        <f>D62</f>
        <v>215.57771000000002</v>
      </c>
      <c r="E63" s="20">
        <f>E62</f>
        <v>4.0164340000000003</v>
      </c>
      <c r="F63" s="21">
        <f>F62</f>
        <v>0</v>
      </c>
      <c r="G63" s="20">
        <f>G62</f>
        <v>76.065386680906244</v>
      </c>
      <c r="H63" s="20">
        <f>D63+E63+F63+G63</f>
        <v>295.6595306809063</v>
      </c>
    </row>
    <row r="64" spans="1:8" ht="12.75" customHeight="1" x14ac:dyDescent="0.2">
      <c r="A64" s="22"/>
      <c r="B64" s="32" t="s">
        <v>25</v>
      </c>
      <c r="C64" s="33"/>
      <c r="D64" s="20">
        <f>D60+D62</f>
        <v>1293.4662600000001</v>
      </c>
      <c r="E64" s="20">
        <f>E60+E62</f>
        <v>24.098604000000002</v>
      </c>
      <c r="F64" s="20">
        <f>F60+F62</f>
        <v>0</v>
      </c>
      <c r="G64" s="20">
        <f>G60+G62</f>
        <v>456.39232008543752</v>
      </c>
      <c r="H64" s="20">
        <f>H60+H62</f>
        <v>1773.9571840854376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2023-11-13T11:29:29Z</dcterms:modified>
</cp:coreProperties>
</file>