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20-0-01-07-0-0266\"/>
    </mc:Choice>
  </mc:AlternateContent>
  <xr:revisionPtr revIDLastSave="0" documentId="13_ncr:1_{B68A95C7-0591-4E03-9D92-52D57470FC5E}" xr6:coauthVersionLast="36" xr6:coauthVersionMax="36" xr10:uidLastSave="{00000000-0000-0000-0000-000000000000}"/>
  <bookViews>
    <workbookView xWindow="0" yWindow="0" windowWidth="20460" windowHeight="69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4" l="1"/>
  <c r="H29" i="4"/>
  <c r="H32" i="4"/>
  <c r="H30" i="4"/>
  <c r="I38" i="4"/>
  <c r="H38" i="4" l="1"/>
  <c r="D287" i="5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E18" i="4" s="1"/>
  <c r="F18" i="4" s="1"/>
  <c r="H18" i="4" s="1"/>
  <c r="D216" i="5"/>
  <c r="E19" i="4" s="1"/>
  <c r="F19" i="4" s="1"/>
  <c r="H19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E16" i="4" s="1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s="1"/>
  <c r="H20" i="4" s="1"/>
  <c r="C30" i="4" l="1"/>
  <c r="H23" i="4" l="1"/>
  <c r="E30" i="4"/>
  <c r="F30" i="4" s="1"/>
  <c r="G30" i="4" s="1"/>
  <c r="H24" i="4" l="1"/>
  <c r="C29" i="4"/>
  <c r="C33" i="4" s="1"/>
  <c r="E33" i="4" l="1"/>
  <c r="F33" i="4" s="1"/>
  <c r="G33" i="4" s="1"/>
  <c r="C36" i="4"/>
  <c r="C35" i="4"/>
  <c r="J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G38" i="4" s="1"/>
  <c r="F38" i="4"/>
</calcChain>
</file>

<file path=xl/sharedStrings.xml><?xml version="1.0" encoding="utf-8"?>
<sst xmlns="http://schemas.openxmlformats.org/spreadsheetml/2006/main" count="690" uniqueCount="383">
  <si>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</si>
  <si>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</si>
  <si>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</si>
  <si>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</si>
  <si>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</si>
  <si>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</si>
  <si>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</si>
  <si>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</si>
  <si>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</si>
  <si>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</si>
  <si>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</si>
  <si>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</si>
  <si>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</si>
  <si>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</si>
  <si>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</si>
  <si>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</si>
  <si>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</si>
  <si>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</si>
  <si>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</si>
  <si>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</si>
  <si>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</si>
  <si>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</si>
  <si>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</si>
  <si>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</si>
  <si>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</si>
  <si>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</si>
  <si>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</si>
  <si>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</si>
  <si>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</si>
  <si>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</si>
  <si>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</si>
  <si>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</si>
  <si>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</si>
  <si>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</si>
  <si>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</si>
  <si>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</si>
  <si>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</si>
  <si>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</si>
  <si>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</si>
  <si>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</si>
  <si>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</si>
  <si>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</si>
  <si>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</si>
  <si>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</si>
  <si>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</si>
  <si>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</si>
  <si>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</si>
  <si>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</si>
  <si>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</si>
  <si>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</si>
  <si>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</si>
  <si>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</si>
  <si>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</si>
  <si>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</si>
  <si>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</si>
  <si>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</si>
  <si>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</si>
  <si>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</si>
  <si>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</si>
  <si>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</si>
  <si>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</si>
  <si>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</si>
  <si>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</si>
  <si>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</si>
  <si>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</si>
  <si>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</si>
  <si>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</si>
  <si>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</si>
  <si>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</si>
  <si>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</si>
  <si>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</si>
  <si>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</si>
  <si>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</si>
  <si>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</si>
  <si>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</si>
  <si>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</si>
  <si>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</si>
  <si>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</si>
  <si>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</si>
  <si>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</si>
  <si>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</si>
  <si>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</si>
  <si>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</si>
  <si>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</si>
  <si>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</si>
  <si>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</si>
  <si>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</si>
  <si>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</si>
  <si>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</si>
  <si>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</si>
  <si>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</si>
  <si>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</si>
  <si>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</si>
  <si>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</si>
  <si>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</si>
  <si>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</si>
  <si>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</si>
  <si>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</si>
  <si>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</si>
  <si>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</si>
  <si>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</si>
  <si>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</si>
  <si>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</si>
  <si>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</si>
  <si>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</si>
  <si>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</si>
  <si>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</si>
  <si>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</si>
  <si>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</si>
  <si>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</si>
  <si>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</si>
  <si>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</si>
  <si>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</si>
  <si>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</si>
  <si>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</si>
  <si>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</si>
  <si>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</si>
  <si>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</si>
  <si>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</si>
  <si>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</si>
  <si>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</si>
  <si>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</si>
  <si>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</si>
  <si>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</si>
  <si>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</si>
  <si>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</si>
  <si>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</si>
  <si>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</si>
  <si>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</si>
  <si>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</si>
  <si>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</si>
  <si>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</si>
  <si>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</si>
  <si>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</si>
  <si>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</si>
  <si>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</si>
  <si>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</si>
  <si>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</si>
  <si>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</si>
  <si>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</si>
  <si>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</si>
  <si>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</si>
  <si>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</si>
  <si>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</si>
  <si>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</si>
  <si>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</si>
  <si>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</si>
  <si>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</si>
  <si>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</si>
  <si>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</si>
  <si>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</si>
  <si>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</si>
  <si>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</si>
  <si>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</si>
  <si>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</si>
  <si>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</si>
  <si>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</si>
  <si>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</si>
  <si>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</si>
  <si>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</si>
  <si>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</si>
  <si>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</si>
  <si>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</si>
  <si>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</si>
  <si>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</si>
  <si>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</si>
  <si>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</si>
  <si>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</si>
  <si>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</si>
  <si>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</si>
  <si>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</si>
  <si>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</si>
  <si>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</si>
  <si>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</si>
  <si>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</si>
  <si>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</si>
  <si>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</si>
  <si>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</si>
  <si>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</si>
  <si>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</si>
  <si>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</si>
  <si>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</si>
  <si>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</si>
  <si>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</si>
  <si>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</si>
  <si>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</si>
  <si>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</si>
  <si>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</si>
  <si>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</si>
  <si>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</si>
  <si>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</si>
  <si>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</si>
  <si>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</si>
  <si>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</si>
  <si>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</si>
  <si>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</si>
  <si>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</si>
  <si>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</si>
  <si>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</si>
  <si>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</si>
  <si>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</si>
  <si>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</si>
  <si>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</si>
  <si>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</si>
  <si>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</si>
  <si>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</si>
  <si>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</si>
  <si>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</si>
  <si>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</si>
  <si>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</si>
  <si>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</si>
  <si>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</si>
  <si>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</si>
  <si>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</si>
  <si>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</si>
  <si>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</si>
  <si>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</si>
  <si>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</si>
  <si>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</si>
  <si>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</si>
  <si>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</si>
  <si>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</si>
  <si>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</si>
  <si>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</si>
  <si>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</si>
  <si>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</si>
  <si>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</si>
  <si>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</si>
  <si>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</si>
  <si>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</si>
  <si>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</si>
  <si>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</si>
  <si>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</si>
  <si>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</si>
  <si>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</si>
  <si>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</si>
  <si>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</si>
  <si>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</si>
  <si>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</si>
  <si>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</si>
  <si>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</si>
  <si>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</si>
  <si>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</si>
  <si>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</si>
  <si>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</si>
  <si>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</si>
  <si>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</si>
  <si>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</si>
  <si>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</si>
  <si>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</si>
  <si>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</si>
  <si>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</si>
  <si>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</si>
  <si>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</si>
  <si>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</si>
  <si>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</si>
  <si>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</si>
  <si>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</si>
  <si>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</si>
  <si>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</si>
  <si>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</si>
  <si>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</si>
  <si>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</si>
  <si>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</si>
  <si>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</si>
  <si>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</si>
  <si>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</si>
  <si>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</si>
  <si>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</si>
  <si>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</si>
  <si>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</si>
  <si>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</si>
  <si>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</si>
  <si>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</si>
  <si>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</si>
  <si>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</si>
  <si>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</si>
  <si>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</si>
  <si>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</si>
  <si>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</si>
  <si>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</si>
  <si>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</si>
  <si>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</si>
  <si>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</si>
  <si>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</si>
  <si>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</si>
  <si>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</si>
  <si>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</si>
  <si>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</si>
  <si>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</si>
  <si>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</si>
  <si>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</si>
  <si>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</si>
  <si>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</si>
  <si>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</si>
  <si>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</si>
  <si>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</si>
  <si>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</si>
  <si>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</si>
  <si>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</si>
  <si>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</si>
  <si>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</si>
  <si>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</si>
  <si>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</si>
  <si>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</si>
  <si>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</si>
  <si>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</si>
  <si>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</si>
  <si>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</si>
  <si>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</si>
  <si>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</si>
  <si>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</si>
  <si>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</si>
  <si>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</si>
  <si>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</si>
  <si>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</si>
  <si>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</si>
  <si>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</si>
  <si>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</si>
  <si>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</si>
  <si>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</si>
  <si>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</si>
  <si>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</si>
  <si>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</si>
  <si>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</si>
  <si>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</si>
  <si>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</si>
  <si>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</si>
  <si>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</si>
  <si>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</si>
  <si>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</si>
  <si>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</si>
  <si>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</si>
  <si>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</si>
  <si>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</si>
  <si>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</si>
  <si>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</si>
  <si>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</si>
  <si>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</si>
  <si>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</si>
  <si>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</si>
  <si>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</si>
  <si>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</si>
  <si>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</si>
  <si>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</si>
  <si>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</si>
  <si>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</si>
  <si>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</si>
  <si>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</si>
  <si>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</si>
  <si>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</si>
  <si>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</si>
  <si>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</si>
  <si>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</si>
  <si>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</si>
  <si>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</si>
  <si>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</si>
  <si>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</si>
  <si>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</si>
  <si>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</si>
  <si>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</si>
  <si>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</si>
  <si>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</si>
  <si>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</si>
  <si>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</si>
  <si>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</si>
  <si>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</si>
  <si>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</si>
  <si>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</si>
  <si>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</si>
  <si>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</si>
  <si>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</si>
  <si>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</si>
  <si>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1.4</t>
  </si>
  <si>
    <t>шт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</si>
  <si>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</si>
  <si>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</si>
  <si>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</si>
  <si>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</si>
  <si>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</si>
  <si>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</si>
  <si>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 xml:space="preserve">Кириш, РК КЛ-10 кВ от ПС-303 110/10кВ до ТП-111 (09) (участок  РП-6 - ТП-111)  г. Кириши ЛО (инв. № 000002945) (21-1-20-0-01-07-0-0266)
</t>
  </si>
  <si>
    <t>L_21-1-20-0-01-07-0-0266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</si>
</sst>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/>
    <xf numFmtId="0" fontId="8" fillId="0" borderId="3" xfId="0" quotePrefix="1" applyFont="1" applyFill="1" applyBorder="1" applyAlignment="1">
      <alignment horizontal="left" indent="1"/>
    </xf>
    <xf numFmtId="0" fontId="10" fillId="0" borderId="3" xfId="0" applyFont="1" applyFill="1" applyBorder="1" applyAlignment="1">
      <alignment horizontal="left"/>
    </xf>
    <xf numFmtId="166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4" fontId="21" fillId="0" borderId="3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8" width="15.7109375" style="2" customWidth="1"/>
    <col min="9" max="9" width="13.5703125" style="2" customWidth="1"/>
    <col min="10" max="10" width="11.28515625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10" t="s">
        <v>37</v>
      </c>
    </row>
    <row r="3" spans="1:16" x14ac:dyDescent="0.25">
      <c r="A3" s="1" t="s">
        <v>19</v>
      </c>
    </row>
    <row r="4" spans="1:16" x14ac:dyDescent="0.25">
      <c r="A4" s="75"/>
      <c r="B4" s="76"/>
      <c r="C4" s="76"/>
      <c r="D4" s="76"/>
      <c r="E4" s="76"/>
      <c r="F4" s="76"/>
      <c r="G4" s="76"/>
      <c r="H4" s="76"/>
    </row>
    <row r="5" spans="1:16" ht="25.5" customHeight="1" x14ac:dyDescent="0.25">
      <c r="A5" s="111" t="s">
        <v>381</v>
      </c>
      <c r="B5" s="112"/>
      <c r="C5" s="112"/>
      <c r="D5" s="112"/>
      <c r="E5" s="112"/>
      <c r="F5" s="112"/>
      <c r="G5" s="76"/>
      <c r="H5" s="76"/>
    </row>
    <row r="6" spans="1:16" x14ac:dyDescent="0.25">
      <c r="A6" s="75"/>
      <c r="B6" s="76"/>
      <c r="C6" s="76"/>
      <c r="D6" s="76"/>
      <c r="E6" s="76"/>
      <c r="F6" s="76"/>
      <c r="G6" s="76"/>
      <c r="H6" s="76"/>
    </row>
    <row r="7" spans="1:16" ht="21" customHeight="1" x14ac:dyDescent="0.25">
      <c r="A7" s="77" t="s">
        <v>8</v>
      </c>
      <c r="B7" s="76"/>
      <c r="C7" s="76"/>
      <c r="D7" s="76"/>
      <c r="E7" s="76"/>
      <c r="F7" s="113" t="s">
        <v>382</v>
      </c>
      <c r="G7" s="113"/>
      <c r="H7" s="113"/>
    </row>
    <row r="8" spans="1:16" x14ac:dyDescent="0.25">
      <c r="A8" s="78"/>
      <c r="B8" s="76"/>
      <c r="C8" s="76"/>
      <c r="D8" s="76"/>
      <c r="E8" s="76"/>
      <c r="F8" s="76"/>
      <c r="G8" s="76"/>
      <c r="H8" s="76"/>
    </row>
    <row r="9" spans="1:16" x14ac:dyDescent="0.25">
      <c r="A9" s="77" t="s">
        <v>15</v>
      </c>
      <c r="B9" s="76"/>
      <c r="C9" s="76"/>
      <c r="D9" s="76"/>
      <c r="E9" s="76"/>
      <c r="F9" s="113" t="s">
        <v>334</v>
      </c>
      <c r="G9" s="113"/>
      <c r="H9" s="113"/>
    </row>
    <row r="10" spans="1:16" x14ac:dyDescent="0.25">
      <c r="A10" s="78"/>
      <c r="B10" s="76"/>
      <c r="C10" s="76"/>
      <c r="D10" s="76"/>
      <c r="E10" s="76"/>
      <c r="F10" s="76"/>
      <c r="G10" s="76"/>
      <c r="H10" s="76"/>
    </row>
    <row r="11" spans="1:16" x14ac:dyDescent="0.25">
      <c r="A11" s="79" t="s">
        <v>20</v>
      </c>
      <c r="B11" s="80"/>
      <c r="C11" s="80"/>
      <c r="D11" s="76"/>
      <c r="E11" s="76"/>
      <c r="F11" s="76"/>
      <c r="G11" s="76"/>
      <c r="H11" s="76"/>
    </row>
    <row r="12" spans="1:16" x14ac:dyDescent="0.25">
      <c r="A12" s="75"/>
      <c r="B12" s="76"/>
      <c r="C12" s="76"/>
      <c r="D12" s="76"/>
      <c r="E12" s="76"/>
      <c r="F12" s="76"/>
      <c r="G12" s="76"/>
      <c r="H12" s="81" t="s">
        <v>380</v>
      </c>
    </row>
    <row r="13" spans="1:16" s="4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7"/>
      <c r="J13" s="8"/>
      <c r="K13" s="74">
        <v>7.46</v>
      </c>
    </row>
    <row r="14" spans="1:16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8"/>
      <c r="J14" s="8"/>
      <c r="K14" s="74">
        <v>6.16</v>
      </c>
      <c r="M14" s="62"/>
      <c r="N14" s="63"/>
      <c r="O14" s="66"/>
      <c r="P14" s="21"/>
    </row>
    <row r="15" spans="1:16" ht="15.75" x14ac:dyDescent="0.25">
      <c r="A15" s="82" t="s">
        <v>22</v>
      </c>
      <c r="B15" s="83" t="s">
        <v>23</v>
      </c>
      <c r="C15" s="84"/>
      <c r="D15" s="85"/>
      <c r="E15" s="85"/>
      <c r="F15" s="85"/>
      <c r="G15" s="85"/>
      <c r="H15" s="85"/>
      <c r="I15" s="3"/>
      <c r="J15" s="3"/>
      <c r="K15" s="74">
        <v>5.62</v>
      </c>
      <c r="M15" s="62"/>
      <c r="N15" s="63"/>
      <c r="O15" s="64"/>
      <c r="P15" s="23"/>
    </row>
    <row r="16" spans="1:16" ht="15.75" x14ac:dyDescent="0.25">
      <c r="A16" s="86" t="s">
        <v>355</v>
      </c>
      <c r="B16" s="87" t="s">
        <v>248</v>
      </c>
      <c r="C16" s="88" t="s">
        <v>374</v>
      </c>
      <c r="D16" s="89">
        <v>0.5</v>
      </c>
      <c r="E16" s="89">
        <f>VLOOKUP(B16,'Типовые 2 кв. 2021'!B:D,3,)</f>
        <v>77509.841666666674</v>
      </c>
      <c r="F16" s="89">
        <f>D16*E16</f>
        <v>38754.920833333337</v>
      </c>
      <c r="G16" s="90">
        <v>5.62</v>
      </c>
      <c r="H16" s="89">
        <f>F16*G16</f>
        <v>217802.65508333335</v>
      </c>
      <c r="J16" s="68"/>
      <c r="K16" s="68"/>
      <c r="M16" s="62"/>
      <c r="N16" s="63"/>
      <c r="O16" s="64"/>
      <c r="P16" s="23"/>
    </row>
    <row r="17" spans="1:16" ht="15.75" x14ac:dyDescent="0.25">
      <c r="A17" s="86" t="s">
        <v>353</v>
      </c>
      <c r="B17" s="87" t="s">
        <v>195</v>
      </c>
      <c r="C17" s="88" t="s">
        <v>327</v>
      </c>
      <c r="D17" s="89">
        <v>0.02</v>
      </c>
      <c r="E17" s="89">
        <f>VLOOKUP(B17,'Типовые 2 кв. 2021'!B:D,3,)</f>
        <v>898103.21666666679</v>
      </c>
      <c r="F17" s="89">
        <f>D17*E17</f>
        <v>17962.064333333336</v>
      </c>
      <c r="G17" s="90">
        <v>5.62</v>
      </c>
      <c r="H17" s="89">
        <f>F17*G17</f>
        <v>100946.80155333335</v>
      </c>
      <c r="J17" s="68"/>
      <c r="K17" s="68"/>
      <c r="M17" s="62"/>
      <c r="N17" s="63"/>
      <c r="O17" s="64"/>
      <c r="P17" s="23"/>
    </row>
    <row r="18" spans="1:16" ht="15.75" x14ac:dyDescent="0.25">
      <c r="A18" s="86" t="s">
        <v>354</v>
      </c>
      <c r="B18" s="87" t="s">
        <v>372</v>
      </c>
      <c r="C18" s="88" t="s">
        <v>374</v>
      </c>
      <c r="D18" s="89">
        <v>0.114</v>
      </c>
      <c r="E18" s="89">
        <f>VLOOKUP(B18,'Типовые 2 кв. 2021'!B:D,3,)</f>
        <v>49822.958333333336</v>
      </c>
      <c r="F18" s="89">
        <f>D18*E18</f>
        <v>5679.8172500000001</v>
      </c>
      <c r="G18" s="90">
        <v>5.62</v>
      </c>
      <c r="H18" s="89">
        <f>F18*G18</f>
        <v>31920.572945</v>
      </c>
      <c r="J18" s="68"/>
      <c r="K18" s="68"/>
      <c r="M18" s="62"/>
      <c r="N18" s="63"/>
      <c r="O18" s="64"/>
      <c r="P18" s="23"/>
    </row>
    <row r="19" spans="1:16" ht="15.75" x14ac:dyDescent="0.25">
      <c r="A19" s="86" t="s">
        <v>373</v>
      </c>
      <c r="B19" s="87" t="s">
        <v>370</v>
      </c>
      <c r="C19" s="88" t="s">
        <v>374</v>
      </c>
      <c r="D19" s="89">
        <v>1.4</v>
      </c>
      <c r="E19" s="89">
        <f>VLOOKUP(B19,'Типовые 2 кв. 2021'!B:D,3,)</f>
        <v>11335.533333333333</v>
      </c>
      <c r="F19" s="89">
        <f>D19*E19</f>
        <v>15869.746666666664</v>
      </c>
      <c r="G19" s="90">
        <v>5.62</v>
      </c>
      <c r="H19" s="89">
        <f>F19*G19</f>
        <v>89187.97626666665</v>
      </c>
      <c r="J19" s="68"/>
      <c r="K19" s="68"/>
      <c r="M19" s="62"/>
      <c r="N19" s="63"/>
      <c r="O19" s="64"/>
      <c r="P19" s="23"/>
    </row>
    <row r="20" spans="1:16" x14ac:dyDescent="0.25">
      <c r="A20" s="91"/>
      <c r="B20" s="83" t="s">
        <v>12</v>
      </c>
      <c r="C20" s="88"/>
      <c r="D20" s="90"/>
      <c r="E20" s="90"/>
      <c r="F20" s="90"/>
      <c r="G20" s="90"/>
      <c r="H20" s="90">
        <f>SUM(H21:H22)</f>
        <v>439858.00584833336</v>
      </c>
    </row>
    <row r="21" spans="1:16" x14ac:dyDescent="0.25">
      <c r="A21" s="91"/>
      <c r="B21" s="92" t="s">
        <v>2</v>
      </c>
      <c r="C21" s="88"/>
      <c r="D21" s="90"/>
      <c r="E21" s="90"/>
      <c r="F21" s="90"/>
      <c r="G21" s="90"/>
      <c r="H21" s="90">
        <f>H16+H17+H19+H18</f>
        <v>439858.00584833336</v>
      </c>
    </row>
    <row r="22" spans="1:16" x14ac:dyDescent="0.25">
      <c r="A22" s="91"/>
      <c r="B22" s="92" t="s">
        <v>3</v>
      </c>
      <c r="C22" s="88"/>
      <c r="D22" s="90"/>
      <c r="E22" s="90"/>
      <c r="F22" s="90"/>
      <c r="G22" s="90"/>
      <c r="H22" s="90">
        <v>0</v>
      </c>
    </row>
    <row r="23" spans="1:16" x14ac:dyDescent="0.25">
      <c r="A23" s="82" t="s">
        <v>24</v>
      </c>
      <c r="B23" s="83" t="s">
        <v>31</v>
      </c>
      <c r="C23" s="88"/>
      <c r="D23" s="90"/>
      <c r="E23" s="90"/>
      <c r="F23" s="90"/>
      <c r="G23" s="90"/>
      <c r="H23" s="90">
        <f>H20*0.08</f>
        <v>35188.640467866666</v>
      </c>
    </row>
    <row r="24" spans="1:16" x14ac:dyDescent="0.25">
      <c r="A24" s="82" t="s">
        <v>26</v>
      </c>
      <c r="B24" s="83" t="s">
        <v>25</v>
      </c>
      <c r="C24" s="88"/>
      <c r="D24" s="90"/>
      <c r="E24" s="90"/>
      <c r="F24" s="90"/>
      <c r="G24" s="90"/>
      <c r="H24" s="90">
        <f>H23+H20</f>
        <v>475046.64631620003</v>
      </c>
      <c r="J24" s="61">
        <f>H24-(SUM(C29:C31))</f>
        <v>0</v>
      </c>
    </row>
    <row r="25" spans="1:16" x14ac:dyDescent="0.25">
      <c r="A25" s="93"/>
      <c r="B25" s="94"/>
      <c r="C25" s="94"/>
      <c r="D25" s="76"/>
      <c r="E25" s="76"/>
      <c r="F25" s="76"/>
      <c r="G25" s="76"/>
      <c r="H25" s="76"/>
    </row>
    <row r="26" spans="1:16" x14ac:dyDescent="0.25">
      <c r="A26" s="80" t="s">
        <v>13</v>
      </c>
      <c r="B26" s="94"/>
      <c r="C26" s="94"/>
      <c r="D26" s="76"/>
      <c r="E26" s="76"/>
      <c r="F26" s="76"/>
      <c r="G26" s="76"/>
      <c r="H26" s="76"/>
    </row>
    <row r="27" spans="1:16" x14ac:dyDescent="0.25">
      <c r="A27" s="95"/>
      <c r="B27" s="94"/>
      <c r="C27" s="94"/>
      <c r="D27" s="76"/>
      <c r="E27" s="76"/>
      <c r="F27" s="76"/>
      <c r="G27" s="76"/>
      <c r="H27" s="76"/>
      <c r="I27" s="81" t="s">
        <v>380</v>
      </c>
    </row>
    <row r="28" spans="1:16" ht="63.75" customHeight="1" x14ac:dyDescent="0.25">
      <c r="A28" s="96" t="s">
        <v>9</v>
      </c>
      <c r="B28" s="96" t="s">
        <v>0</v>
      </c>
      <c r="C28" s="97" t="s">
        <v>44</v>
      </c>
      <c r="D28" s="96" t="s">
        <v>40</v>
      </c>
      <c r="E28" s="96" t="s">
        <v>16</v>
      </c>
      <c r="F28" s="96" t="s">
        <v>17</v>
      </c>
      <c r="G28" s="96" t="s">
        <v>18</v>
      </c>
      <c r="H28" s="104" t="s">
        <v>375</v>
      </c>
      <c r="I28" s="104" t="s">
        <v>376</v>
      </c>
    </row>
    <row r="29" spans="1:16" ht="15.75" x14ac:dyDescent="0.25">
      <c r="A29" s="98">
        <v>1</v>
      </c>
      <c r="B29" s="92" t="s">
        <v>1</v>
      </c>
      <c r="C29" s="99">
        <f>H23</f>
        <v>35188.640467866666</v>
      </c>
      <c r="D29" s="103">
        <v>1.0369999999999999</v>
      </c>
      <c r="E29" s="73">
        <f>C29*D29</f>
        <v>36490.62016517773</v>
      </c>
      <c r="F29" s="73">
        <f>E29*0.2</f>
        <v>7298.1240330355467</v>
      </c>
      <c r="G29" s="73">
        <f>E29+F29</f>
        <v>43788.744198213273</v>
      </c>
      <c r="H29" s="73">
        <f>1.2*I29</f>
        <v>56564.796000000002</v>
      </c>
      <c r="I29" s="106">
        <v>47137.33</v>
      </c>
      <c r="J29" s="63"/>
      <c r="K29" s="64"/>
      <c r="L29" s="65"/>
    </row>
    <row r="30" spans="1:16" ht="15.75" x14ac:dyDescent="0.25">
      <c r="A30" s="98">
        <v>2</v>
      </c>
      <c r="B30" s="92" t="s">
        <v>2</v>
      </c>
      <c r="C30" s="100">
        <f>H21</f>
        <v>439858.00584833336</v>
      </c>
      <c r="D30" s="103">
        <v>1.0369999999999999</v>
      </c>
      <c r="E30" s="73">
        <f t="shared" ref="E30:E37" si="0">C30*D30</f>
        <v>456132.75206472166</v>
      </c>
      <c r="F30" s="73">
        <f t="shared" ref="F30:F37" si="1">E30*0.2</f>
        <v>91226.550412944343</v>
      </c>
      <c r="G30" s="73">
        <f t="shared" ref="G30:G37" si="2">E30+F30</f>
        <v>547359.30247766594</v>
      </c>
      <c r="H30" s="73">
        <f t="shared" ref="H30:H32" si="3">1.2*I30</f>
        <v>852837.16799999995</v>
      </c>
      <c r="I30" s="106">
        <v>710697.64</v>
      </c>
      <c r="J30" s="63"/>
      <c r="K30" s="64"/>
      <c r="L30" s="65"/>
    </row>
    <row r="31" spans="1:16" ht="15.75" x14ac:dyDescent="0.25">
      <c r="A31" s="98">
        <v>3</v>
      </c>
      <c r="B31" s="92" t="s">
        <v>3</v>
      </c>
      <c r="C31" s="100">
        <f>H22</f>
        <v>0</v>
      </c>
      <c r="D31" s="103">
        <v>1.0369999999999999</v>
      </c>
      <c r="E31" s="73">
        <f t="shared" si="0"/>
        <v>0</v>
      </c>
      <c r="F31" s="73">
        <f t="shared" si="1"/>
        <v>0</v>
      </c>
      <c r="G31" s="73">
        <f t="shared" si="2"/>
        <v>0</v>
      </c>
      <c r="H31" s="73">
        <f t="shared" si="3"/>
        <v>0</v>
      </c>
      <c r="I31" s="106">
        <v>0</v>
      </c>
      <c r="J31" s="63"/>
      <c r="K31" s="64"/>
      <c r="L31" s="65"/>
    </row>
    <row r="32" spans="1:16" ht="15.75" x14ac:dyDescent="0.25">
      <c r="A32" s="98">
        <v>4</v>
      </c>
      <c r="B32" s="92" t="s">
        <v>7</v>
      </c>
      <c r="C32" s="100">
        <f>SUM(C33:C37)</f>
        <v>78715.229294594348</v>
      </c>
      <c r="D32" s="103">
        <v>1.0369999999999999</v>
      </c>
      <c r="E32" s="73">
        <f t="shared" si="0"/>
        <v>81627.69277849434</v>
      </c>
      <c r="F32" s="73">
        <f t="shared" si="1"/>
        <v>16325.538555698869</v>
      </c>
      <c r="G32" s="73">
        <f t="shared" si="2"/>
        <v>97953.231334193202</v>
      </c>
      <c r="H32" s="73">
        <f t="shared" si="3"/>
        <v>128220.45600000001</v>
      </c>
      <c r="I32" s="106">
        <v>106850.38</v>
      </c>
      <c r="J32" s="63"/>
      <c r="K32" s="64"/>
      <c r="L32" s="65"/>
    </row>
    <row r="33" spans="1:12" ht="15.75" x14ac:dyDescent="0.25">
      <c r="A33" s="86" t="s">
        <v>356</v>
      </c>
      <c r="B33" s="92" t="s">
        <v>4</v>
      </c>
      <c r="C33" s="100">
        <f>SUM(C29:C31)*J33</f>
        <v>4607.9524692671403</v>
      </c>
      <c r="D33" s="103">
        <v>1.0369999999999999</v>
      </c>
      <c r="E33" s="73">
        <f t="shared" si="0"/>
        <v>4778.4467106300244</v>
      </c>
      <c r="F33" s="73">
        <f t="shared" si="1"/>
        <v>955.68934212600493</v>
      </c>
      <c r="G33" s="73">
        <f t="shared" si="2"/>
        <v>5734.1360527560291</v>
      </c>
      <c r="H33" s="73"/>
      <c r="I33" s="107"/>
      <c r="J33" s="69">
        <v>9.7000000000000003E-3</v>
      </c>
      <c r="K33" s="64"/>
      <c r="L33" s="65"/>
    </row>
    <row r="34" spans="1:12" ht="15.75" x14ac:dyDescent="0.25">
      <c r="A34" s="86" t="s">
        <v>357</v>
      </c>
      <c r="B34" s="101" t="s">
        <v>38</v>
      </c>
      <c r="C34" s="100">
        <f>SUM(C29:C31)*J34</f>
        <v>10165.998231166681</v>
      </c>
      <c r="D34" s="103">
        <v>1.0369999999999999</v>
      </c>
      <c r="E34" s="73">
        <f t="shared" si="0"/>
        <v>10542.140165719848</v>
      </c>
      <c r="F34" s="73">
        <f t="shared" si="1"/>
        <v>2108.4280331439695</v>
      </c>
      <c r="G34" s="73">
        <f t="shared" si="2"/>
        <v>12650.568198863817</v>
      </c>
      <c r="H34" s="73"/>
      <c r="I34" s="107"/>
      <c r="J34" s="69">
        <v>2.1399999999999999E-2</v>
      </c>
      <c r="K34" s="64"/>
      <c r="L34" s="65"/>
    </row>
    <row r="35" spans="1:12" ht="15.75" x14ac:dyDescent="0.25">
      <c r="A35" s="86" t="s">
        <v>358</v>
      </c>
      <c r="B35" s="101" t="s">
        <v>39</v>
      </c>
      <c r="C35" s="100">
        <f>SUM(C29:C31)*J35</f>
        <v>40093.936949087285</v>
      </c>
      <c r="D35" s="103">
        <v>1.0369999999999999</v>
      </c>
      <c r="E35" s="73">
        <f t="shared" si="0"/>
        <v>41577.41261620351</v>
      </c>
      <c r="F35" s="73">
        <f t="shared" si="1"/>
        <v>8315.482523240702</v>
      </c>
      <c r="G35" s="73">
        <f t="shared" si="2"/>
        <v>49892.895139444212</v>
      </c>
      <c r="H35" s="73"/>
      <c r="I35" s="107"/>
      <c r="J35" s="69">
        <v>8.4400000000000003E-2</v>
      </c>
      <c r="K35" s="64"/>
      <c r="L35" s="65"/>
    </row>
    <row r="36" spans="1:12" ht="15.75" x14ac:dyDescent="0.25">
      <c r="A36" s="86" t="s">
        <v>359</v>
      </c>
      <c r="B36" s="92" t="s">
        <v>6</v>
      </c>
      <c r="C36" s="100">
        <f>SUM(C29:C31)*J36</f>
        <v>13538.829420011702</v>
      </c>
      <c r="D36" s="103">
        <v>1.0369999999999999</v>
      </c>
      <c r="E36" s="73">
        <f t="shared" si="0"/>
        <v>14039.766108552134</v>
      </c>
      <c r="F36" s="73">
        <f t="shared" si="1"/>
        <v>2807.953221710427</v>
      </c>
      <c r="G36" s="73">
        <f t="shared" si="2"/>
        <v>16847.71933026256</v>
      </c>
      <c r="H36" s="73"/>
      <c r="I36" s="107"/>
      <c r="J36" s="69">
        <v>2.8500000000000001E-2</v>
      </c>
      <c r="K36" s="64"/>
      <c r="L36" s="65"/>
    </row>
    <row r="37" spans="1:12" x14ac:dyDescent="0.25">
      <c r="A37" s="86" t="s">
        <v>360</v>
      </c>
      <c r="B37" s="92" t="s">
        <v>5</v>
      </c>
      <c r="C37" s="100">
        <f>SUM(C29:C31)*J37</f>
        <v>10308.51222506154</v>
      </c>
      <c r="D37" s="103">
        <v>1.0369999999999999</v>
      </c>
      <c r="E37" s="73">
        <f t="shared" si="0"/>
        <v>10689.927177388816</v>
      </c>
      <c r="F37" s="73">
        <f t="shared" si="1"/>
        <v>2137.9854354777631</v>
      </c>
      <c r="G37" s="73">
        <f t="shared" si="2"/>
        <v>12827.912612866579</v>
      </c>
      <c r="H37" s="73"/>
      <c r="I37" s="107"/>
      <c r="J37" s="70">
        <v>2.1700000000000001E-2</v>
      </c>
    </row>
    <row r="38" spans="1:12" x14ac:dyDescent="0.25">
      <c r="A38" s="91"/>
      <c r="B38" s="102" t="s">
        <v>361</v>
      </c>
      <c r="C38" s="100">
        <f>SUM(C29:C32)</f>
        <v>553761.87561079441</v>
      </c>
      <c r="D38" s="103">
        <v>1.0369999999999999</v>
      </c>
      <c r="E38" s="73">
        <f>SUM(E29:E32)</f>
        <v>574251.06500839372</v>
      </c>
      <c r="F38" s="73">
        <f>SUM(F29:F32)</f>
        <v>114850.21300167876</v>
      </c>
      <c r="G38" s="73">
        <f>SUM(G29:G32)</f>
        <v>689101.27801007242</v>
      </c>
      <c r="H38" s="73">
        <f>SUM(H29:H32)</f>
        <v>1037622.4199999999</v>
      </c>
      <c r="I38" s="73">
        <f>SUM(I29:I32)</f>
        <v>864685.35</v>
      </c>
    </row>
    <row r="40" spans="1:12" s="3" customFormat="1" x14ac:dyDescent="0.2">
      <c r="A40" s="6" t="s">
        <v>28</v>
      </c>
      <c r="B40" s="6"/>
      <c r="F40" s="94"/>
      <c r="G40" s="94"/>
      <c r="H40" s="94"/>
      <c r="J40" s="105"/>
    </row>
    <row r="41" spans="1:12" s="8" customFormat="1" ht="67.5" customHeight="1" x14ac:dyDescent="0.25">
      <c r="A41" s="7" t="s">
        <v>29</v>
      </c>
      <c r="B41" s="108" t="s">
        <v>377</v>
      </c>
      <c r="C41" s="108"/>
      <c r="D41" s="108"/>
      <c r="E41" s="108"/>
      <c r="F41" s="108"/>
      <c r="G41" s="108"/>
      <c r="H41" s="116"/>
    </row>
    <row r="42" spans="1:12" s="8" customFormat="1" ht="40.5" customHeight="1" x14ac:dyDescent="0.25">
      <c r="A42" s="7" t="s">
        <v>30</v>
      </c>
      <c r="B42" s="108" t="s">
        <v>362</v>
      </c>
      <c r="C42" s="108"/>
      <c r="D42" s="108"/>
      <c r="E42" s="108"/>
      <c r="F42" s="108"/>
      <c r="G42" s="108"/>
      <c r="H42" s="117"/>
    </row>
    <row r="43" spans="1:12" s="8" customFormat="1" ht="28.5" customHeight="1" x14ac:dyDescent="0.25">
      <c r="A43" s="7" t="s">
        <v>32</v>
      </c>
      <c r="B43" s="108" t="s">
        <v>33</v>
      </c>
      <c r="C43" s="108"/>
      <c r="D43" s="108"/>
      <c r="E43" s="108"/>
      <c r="F43" s="108"/>
      <c r="G43" s="108"/>
      <c r="H43" s="116"/>
    </row>
    <row r="44" spans="1:12" s="3" customFormat="1" ht="16.5" customHeight="1" x14ac:dyDescent="0.2">
      <c r="A44" s="7" t="s">
        <v>34</v>
      </c>
      <c r="B44" s="8" t="s">
        <v>378</v>
      </c>
      <c r="C44" s="8"/>
      <c r="F44" s="94"/>
      <c r="G44" s="94"/>
      <c r="H44" s="94"/>
    </row>
    <row r="45" spans="1:12" s="3" customFormat="1" ht="15.75" customHeight="1" x14ac:dyDescent="0.2">
      <c r="A45" s="9" t="s">
        <v>35</v>
      </c>
      <c r="B45" s="8" t="s">
        <v>379</v>
      </c>
      <c r="C45" s="8"/>
      <c r="F45" s="94"/>
      <c r="G45" s="94"/>
      <c r="H45" s="94"/>
    </row>
    <row r="46" spans="1:12" s="3" customFormat="1" ht="18.75" customHeight="1" x14ac:dyDescent="0.2">
      <c r="A46" s="9" t="s">
        <v>36</v>
      </c>
      <c r="B46" s="8" t="s">
        <v>41</v>
      </c>
      <c r="C46" s="8"/>
      <c r="F46" s="94"/>
      <c r="G46" s="94"/>
      <c r="H46" s="94"/>
    </row>
    <row r="47" spans="1:12" s="3" customFormat="1" ht="25.5" hidden="1" x14ac:dyDescent="0.2">
      <c r="A47" s="5"/>
      <c r="I47" s="67" t="s">
        <v>369</v>
      </c>
      <c r="J47" s="8">
        <v>7.46</v>
      </c>
      <c r="K47" s="8"/>
    </row>
    <row r="48" spans="1:12" hidden="1" x14ac:dyDescent="0.25">
      <c r="B48" s="8"/>
      <c r="I48" s="8" t="s">
        <v>367</v>
      </c>
      <c r="J48" s="8">
        <v>5.62</v>
      </c>
      <c r="K48" s="8"/>
    </row>
    <row r="49" spans="9:11" hidden="1" x14ac:dyDescent="0.25">
      <c r="I49" s="3" t="s">
        <v>366</v>
      </c>
      <c r="J49" s="3">
        <v>6.16</v>
      </c>
      <c r="K49" s="3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9" xr:uid="{00000000-0002-0000-0000-000000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169" activePane="bottomLeft" state="frozen"/>
      <selection pane="bottomLeft" activeCell="B182" sqref="B182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9"/>
      <c r="C1" s="59"/>
      <c r="D1" s="59" t="s">
        <v>45</v>
      </c>
    </row>
    <row r="2" spans="1:6" x14ac:dyDescent="0.25">
      <c r="B2" s="59"/>
      <c r="C2" s="59"/>
      <c r="D2" s="59"/>
    </row>
    <row r="3" spans="1:6" x14ac:dyDescent="0.25">
      <c r="B3" s="114" t="s">
        <v>46</v>
      </c>
      <c r="C3" s="114"/>
      <c r="D3" s="114"/>
    </row>
    <row r="4" spans="1:6" x14ac:dyDescent="0.25">
      <c r="A4" s="11"/>
      <c r="B4" s="11"/>
      <c r="C4" s="11"/>
      <c r="D4" s="11"/>
    </row>
    <row r="5" spans="1:6" ht="30.75" customHeight="1" x14ac:dyDescent="0.25">
      <c r="A5" s="58"/>
      <c r="B5" s="58" t="s">
        <v>47</v>
      </c>
      <c r="C5" s="58"/>
      <c r="D5" s="58"/>
    </row>
    <row r="6" spans="1:6" x14ac:dyDescent="0.25">
      <c r="A6" s="12"/>
      <c r="B6" s="12"/>
      <c r="C6" s="115"/>
      <c r="D6" s="115"/>
    </row>
    <row r="7" spans="1:6" ht="27.75" customHeight="1" thickBot="1" x14ac:dyDescent="0.3">
      <c r="A7" s="40" t="s">
        <v>48</v>
      </c>
      <c r="B7" s="40" t="s">
        <v>49</v>
      </c>
      <c r="C7" s="40" t="s">
        <v>50</v>
      </c>
      <c r="D7" s="40" t="s">
        <v>51</v>
      </c>
      <c r="E7" s="40" t="s">
        <v>352</v>
      </c>
      <c r="F7" s="71" t="s">
        <v>365</v>
      </c>
    </row>
    <row r="8" spans="1:6" ht="15.75" thickTop="1" x14ac:dyDescent="0.25">
      <c r="A8" s="41">
        <v>1</v>
      </c>
      <c r="B8" s="42" t="s">
        <v>52</v>
      </c>
      <c r="C8" s="43">
        <v>416163.67</v>
      </c>
      <c r="D8" s="43">
        <f t="shared" ref="D8:D71" si="0">C8/1.2</f>
        <v>346803.05833333335</v>
      </c>
      <c r="E8" s="43"/>
      <c r="F8" s="72" t="s">
        <v>366</v>
      </c>
    </row>
    <row r="9" spans="1:6" x14ac:dyDescent="0.25">
      <c r="A9" s="41">
        <v>2</v>
      </c>
      <c r="B9" s="44" t="s">
        <v>53</v>
      </c>
      <c r="C9" s="45">
        <v>440150.31</v>
      </c>
      <c r="D9" s="45">
        <f t="shared" si="0"/>
        <v>366791.92499999999</v>
      </c>
      <c r="E9" s="45"/>
      <c r="F9" s="72" t="s">
        <v>366</v>
      </c>
    </row>
    <row r="10" spans="1:6" x14ac:dyDescent="0.25">
      <c r="A10" s="41">
        <v>3</v>
      </c>
      <c r="B10" s="44" t="s">
        <v>54</v>
      </c>
      <c r="C10" s="45">
        <v>448248.99</v>
      </c>
      <c r="D10" s="45">
        <f t="shared" si="0"/>
        <v>373540.82500000001</v>
      </c>
      <c r="E10" s="45"/>
      <c r="F10" s="72" t="s">
        <v>366</v>
      </c>
    </row>
    <row r="11" spans="1:6" x14ac:dyDescent="0.25">
      <c r="A11" s="41">
        <v>4</v>
      </c>
      <c r="B11" s="44" t="s">
        <v>55</v>
      </c>
      <c r="C11" s="45">
        <v>478320.37</v>
      </c>
      <c r="D11" s="45">
        <f t="shared" si="0"/>
        <v>398600.30833333335</v>
      </c>
      <c r="E11" s="45"/>
      <c r="F11" s="72" t="s">
        <v>366</v>
      </c>
    </row>
    <row r="12" spans="1:6" x14ac:dyDescent="0.25">
      <c r="A12" s="41">
        <v>5</v>
      </c>
      <c r="B12" s="44" t="s">
        <v>56</v>
      </c>
      <c r="C12" s="45">
        <v>515314.63</v>
      </c>
      <c r="D12" s="45">
        <f t="shared" si="0"/>
        <v>429428.85833333334</v>
      </c>
      <c r="E12" s="45"/>
      <c r="F12" s="72" t="s">
        <v>366</v>
      </c>
    </row>
    <row r="13" spans="1:6" x14ac:dyDescent="0.25">
      <c r="A13" s="41">
        <v>6</v>
      </c>
      <c r="B13" s="44" t="s">
        <v>57</v>
      </c>
      <c r="C13" s="45">
        <v>64364.36</v>
      </c>
      <c r="D13" s="45">
        <f t="shared" si="0"/>
        <v>53636.966666666667</v>
      </c>
      <c r="E13" s="45"/>
      <c r="F13" s="72" t="s">
        <v>366</v>
      </c>
    </row>
    <row r="14" spans="1:6" x14ac:dyDescent="0.25">
      <c r="A14" s="41">
        <v>7</v>
      </c>
      <c r="B14" s="44" t="s">
        <v>58</v>
      </c>
      <c r="C14" s="45">
        <v>68314.25</v>
      </c>
      <c r="D14" s="45">
        <f t="shared" si="0"/>
        <v>56928.541666666672</v>
      </c>
      <c r="E14" s="45"/>
      <c r="F14" s="72" t="s">
        <v>366</v>
      </c>
    </row>
    <row r="15" spans="1:6" ht="30" x14ac:dyDescent="0.25">
      <c r="A15" s="41">
        <v>8</v>
      </c>
      <c r="B15" s="44" t="s">
        <v>59</v>
      </c>
      <c r="C15" s="45">
        <v>57750.78</v>
      </c>
      <c r="D15" s="45">
        <f t="shared" si="0"/>
        <v>48125.65</v>
      </c>
      <c r="E15" s="45"/>
      <c r="F15" s="72" t="s">
        <v>366</v>
      </c>
    </row>
    <row r="16" spans="1:6" ht="30" x14ac:dyDescent="0.25">
      <c r="A16" s="41">
        <v>9</v>
      </c>
      <c r="B16" s="44" t="s">
        <v>60</v>
      </c>
      <c r="C16" s="45">
        <v>660215.25</v>
      </c>
      <c r="D16" s="45">
        <f t="shared" si="0"/>
        <v>550179.375</v>
      </c>
      <c r="E16" s="45"/>
      <c r="F16" s="72" t="s">
        <v>366</v>
      </c>
    </row>
    <row r="17" spans="1:6" ht="30" x14ac:dyDescent="0.25">
      <c r="A17" s="41">
        <v>10</v>
      </c>
      <c r="B17" s="44" t="s">
        <v>61</v>
      </c>
      <c r="C17" s="45">
        <v>753342.87</v>
      </c>
      <c r="D17" s="45">
        <f t="shared" si="0"/>
        <v>627785.72499999998</v>
      </c>
      <c r="E17" s="45"/>
      <c r="F17" s="72" t="s">
        <v>366</v>
      </c>
    </row>
    <row r="18" spans="1:6" ht="30" x14ac:dyDescent="0.25">
      <c r="A18" s="41">
        <v>11</v>
      </c>
      <c r="B18" s="44" t="s">
        <v>62</v>
      </c>
      <c r="C18" s="45">
        <v>790160.63</v>
      </c>
      <c r="D18" s="45">
        <f t="shared" si="0"/>
        <v>658467.19166666665</v>
      </c>
      <c r="E18" s="45"/>
      <c r="F18" s="72" t="s">
        <v>366</v>
      </c>
    </row>
    <row r="19" spans="1:6" x14ac:dyDescent="0.25">
      <c r="A19" s="41">
        <v>12</v>
      </c>
      <c r="B19" s="44" t="s">
        <v>63</v>
      </c>
      <c r="C19" s="45">
        <v>394427.27</v>
      </c>
      <c r="D19" s="45">
        <f t="shared" si="0"/>
        <v>328689.39166666672</v>
      </c>
      <c r="E19" s="45"/>
      <c r="F19" s="72" t="s">
        <v>366</v>
      </c>
    </row>
    <row r="20" spans="1:6" x14ac:dyDescent="0.25">
      <c r="A20" s="41">
        <v>13</v>
      </c>
      <c r="B20" s="44" t="s">
        <v>64</v>
      </c>
      <c r="C20" s="45">
        <v>527857.51</v>
      </c>
      <c r="D20" s="45">
        <f t="shared" si="0"/>
        <v>439881.25833333336</v>
      </c>
      <c r="E20" s="45"/>
      <c r="F20" s="72" t="s">
        <v>366</v>
      </c>
    </row>
    <row r="21" spans="1:6" x14ac:dyDescent="0.25">
      <c r="A21" s="41">
        <v>14</v>
      </c>
      <c r="B21" s="44" t="s">
        <v>65</v>
      </c>
      <c r="C21" s="45">
        <v>564372.39</v>
      </c>
      <c r="D21" s="45">
        <f t="shared" si="0"/>
        <v>470310.32500000001</v>
      </c>
      <c r="E21" s="45"/>
      <c r="F21" s="72" t="s">
        <v>366</v>
      </c>
    </row>
    <row r="22" spans="1:6" ht="16.5" customHeight="1" x14ac:dyDescent="0.25">
      <c r="A22" s="41">
        <v>15</v>
      </c>
      <c r="B22" s="46" t="s">
        <v>66</v>
      </c>
      <c r="C22" s="47">
        <v>468159.08</v>
      </c>
      <c r="D22" s="45">
        <f t="shared" si="0"/>
        <v>390132.56666666671</v>
      </c>
      <c r="E22" s="45"/>
      <c r="F22" s="72" t="s">
        <v>366</v>
      </c>
    </row>
    <row r="23" spans="1:6" ht="30" x14ac:dyDescent="0.25">
      <c r="A23" s="41">
        <v>16</v>
      </c>
      <c r="B23" s="44" t="s">
        <v>67</v>
      </c>
      <c r="C23" s="45">
        <v>404297.06</v>
      </c>
      <c r="D23" s="45">
        <f t="shared" si="0"/>
        <v>336914.21666666667</v>
      </c>
      <c r="E23" s="45"/>
      <c r="F23" s="72" t="s">
        <v>366</v>
      </c>
    </row>
    <row r="24" spans="1:6" ht="17.25" customHeight="1" x14ac:dyDescent="0.25">
      <c r="A24" s="41">
        <v>17</v>
      </c>
      <c r="B24" s="44" t="s">
        <v>68</v>
      </c>
      <c r="C24" s="45">
        <v>374759.85</v>
      </c>
      <c r="D24" s="45">
        <f t="shared" si="0"/>
        <v>312299.875</v>
      </c>
      <c r="E24" s="45"/>
      <c r="F24" s="72" t="s">
        <v>366</v>
      </c>
    </row>
    <row r="25" spans="1:6" x14ac:dyDescent="0.25">
      <c r="A25" s="41">
        <v>18</v>
      </c>
      <c r="B25" s="44" t="s">
        <v>69</v>
      </c>
      <c r="C25" s="45">
        <v>354564.9</v>
      </c>
      <c r="D25" s="45">
        <f t="shared" si="0"/>
        <v>295470.75000000006</v>
      </c>
      <c r="E25" s="45"/>
      <c r="F25" s="72" t="s">
        <v>366</v>
      </c>
    </row>
    <row r="26" spans="1:6" x14ac:dyDescent="0.25">
      <c r="A26" s="41">
        <v>19</v>
      </c>
      <c r="B26" s="44" t="s">
        <v>70</v>
      </c>
      <c r="C26" s="45">
        <v>302465.84999999998</v>
      </c>
      <c r="D26" s="45">
        <f t="shared" si="0"/>
        <v>252054.875</v>
      </c>
      <c r="E26" s="45"/>
      <c r="F26" s="72" t="s">
        <v>366</v>
      </c>
    </row>
    <row r="27" spans="1:6" x14ac:dyDescent="0.25">
      <c r="A27" s="41">
        <v>20</v>
      </c>
      <c r="B27" s="44" t="s">
        <v>71</v>
      </c>
      <c r="C27" s="45">
        <v>326030.98</v>
      </c>
      <c r="D27" s="45">
        <f t="shared" si="0"/>
        <v>271692.48333333334</v>
      </c>
      <c r="E27" s="45"/>
      <c r="F27" s="72" t="s">
        <v>366</v>
      </c>
    </row>
    <row r="28" spans="1:6" x14ac:dyDescent="0.25">
      <c r="A28" s="41">
        <v>21</v>
      </c>
      <c r="B28" s="44" t="s">
        <v>72</v>
      </c>
      <c r="C28" s="45">
        <v>355736.52</v>
      </c>
      <c r="D28" s="45">
        <f t="shared" si="0"/>
        <v>296447.10000000003</v>
      </c>
      <c r="E28" s="45"/>
      <c r="F28" s="72" t="s">
        <v>366</v>
      </c>
    </row>
    <row r="29" spans="1:6" x14ac:dyDescent="0.25">
      <c r="A29" s="41">
        <v>22</v>
      </c>
      <c r="B29" s="44" t="s">
        <v>73</v>
      </c>
      <c r="C29" s="45">
        <v>408081.66</v>
      </c>
      <c r="D29" s="45">
        <f t="shared" si="0"/>
        <v>340068.05</v>
      </c>
      <c r="E29" s="45"/>
      <c r="F29" s="72" t="s">
        <v>366</v>
      </c>
    </row>
    <row r="30" spans="1:6" ht="30" x14ac:dyDescent="0.25">
      <c r="A30" s="41">
        <v>23</v>
      </c>
      <c r="B30" s="44" t="s">
        <v>74</v>
      </c>
      <c r="C30" s="45">
        <v>189742</v>
      </c>
      <c r="D30" s="45">
        <f t="shared" si="0"/>
        <v>158118.33333333334</v>
      </c>
      <c r="E30" s="45"/>
      <c r="F30" s="72" t="s">
        <v>366</v>
      </c>
    </row>
    <row r="31" spans="1:6" x14ac:dyDescent="0.25">
      <c r="A31" s="41">
        <v>24</v>
      </c>
      <c r="B31" s="44" t="s">
        <v>75</v>
      </c>
      <c r="C31" s="45">
        <v>120032.68</v>
      </c>
      <c r="D31" s="45">
        <f t="shared" si="0"/>
        <v>100027.23333333334</v>
      </c>
      <c r="E31" s="45"/>
      <c r="F31" s="72" t="s">
        <v>366</v>
      </c>
    </row>
    <row r="32" spans="1:6" x14ac:dyDescent="0.25">
      <c r="A32" s="41">
        <v>25</v>
      </c>
      <c r="B32" s="44" t="s">
        <v>76</v>
      </c>
      <c r="C32" s="45">
        <v>349853.1</v>
      </c>
      <c r="D32" s="45">
        <f t="shared" si="0"/>
        <v>291544.25</v>
      </c>
      <c r="E32" s="45"/>
      <c r="F32" s="72" t="s">
        <v>366</v>
      </c>
    </row>
    <row r="33" spans="1:6" x14ac:dyDescent="0.25">
      <c r="A33" s="41">
        <v>26</v>
      </c>
      <c r="B33" s="44" t="s">
        <v>77</v>
      </c>
      <c r="C33" s="45">
        <v>431558.43</v>
      </c>
      <c r="D33" s="45">
        <f t="shared" si="0"/>
        <v>359632.02500000002</v>
      </c>
      <c r="E33" s="45"/>
      <c r="F33" s="72" t="s">
        <v>366</v>
      </c>
    </row>
    <row r="34" spans="1:6" x14ac:dyDescent="0.25">
      <c r="A34" s="41">
        <v>27</v>
      </c>
      <c r="B34" s="44" t="s">
        <v>78</v>
      </c>
      <c r="C34" s="45">
        <v>442093.42</v>
      </c>
      <c r="D34" s="45">
        <f t="shared" si="0"/>
        <v>368411.18333333335</v>
      </c>
      <c r="E34" s="45"/>
      <c r="F34" s="72" t="s">
        <v>366</v>
      </c>
    </row>
    <row r="35" spans="1:6" x14ac:dyDescent="0.25">
      <c r="A35" s="41">
        <v>28</v>
      </c>
      <c r="B35" s="44" t="s">
        <v>79</v>
      </c>
      <c r="C35" s="45">
        <v>17358.68</v>
      </c>
      <c r="D35" s="45">
        <f t="shared" si="0"/>
        <v>14465.566666666668</v>
      </c>
      <c r="E35" s="45"/>
      <c r="F35" s="72" t="s">
        <v>366</v>
      </c>
    </row>
    <row r="36" spans="1:6" ht="30" x14ac:dyDescent="0.25">
      <c r="A36" s="41">
        <v>29</v>
      </c>
      <c r="B36" s="44" t="s">
        <v>80</v>
      </c>
      <c r="C36" s="45">
        <v>448718.8</v>
      </c>
      <c r="D36" s="45">
        <f t="shared" si="0"/>
        <v>373932.33333333331</v>
      </c>
      <c r="E36" s="45"/>
      <c r="F36" s="72" t="s">
        <v>366</v>
      </c>
    </row>
    <row r="37" spans="1:6" x14ac:dyDescent="0.25">
      <c r="A37" s="41">
        <v>30</v>
      </c>
      <c r="B37" s="44" t="s">
        <v>81</v>
      </c>
      <c r="C37" s="45">
        <v>272260.78999999998</v>
      </c>
      <c r="D37" s="45">
        <f t="shared" si="0"/>
        <v>226883.99166666667</v>
      </c>
      <c r="E37" s="45"/>
      <c r="F37" s="72" t="s">
        <v>366</v>
      </c>
    </row>
    <row r="38" spans="1:6" x14ac:dyDescent="0.25">
      <c r="A38" s="41">
        <v>31</v>
      </c>
      <c r="B38" s="44" t="s">
        <v>82</v>
      </c>
      <c r="C38" s="45">
        <v>271522.68</v>
      </c>
      <c r="D38" s="45">
        <f t="shared" si="0"/>
        <v>226268.9</v>
      </c>
      <c r="E38" s="45"/>
      <c r="F38" s="72" t="s">
        <v>366</v>
      </c>
    </row>
    <row r="39" spans="1:6" x14ac:dyDescent="0.25">
      <c r="A39" s="41">
        <v>32</v>
      </c>
      <c r="B39" s="44" t="s">
        <v>83</v>
      </c>
      <c r="C39" s="45">
        <v>2003.03</v>
      </c>
      <c r="D39" s="45">
        <f t="shared" si="0"/>
        <v>1669.1916666666666</v>
      </c>
      <c r="E39" s="45"/>
      <c r="F39" s="72" t="s">
        <v>366</v>
      </c>
    </row>
    <row r="40" spans="1:6" x14ac:dyDescent="0.25">
      <c r="A40" s="41">
        <v>33</v>
      </c>
      <c r="B40" s="44" t="s">
        <v>84</v>
      </c>
      <c r="C40" s="45">
        <v>1290.3699999999999</v>
      </c>
      <c r="D40" s="45">
        <f t="shared" si="0"/>
        <v>1075.3083333333334</v>
      </c>
      <c r="E40" s="45"/>
      <c r="F40" s="72" t="s">
        <v>366</v>
      </c>
    </row>
    <row r="41" spans="1:6" x14ac:dyDescent="0.25">
      <c r="A41" s="41">
        <v>34</v>
      </c>
      <c r="B41" s="44" t="s">
        <v>85</v>
      </c>
      <c r="C41" s="48">
        <v>2337.06</v>
      </c>
      <c r="D41" s="45">
        <f t="shared" si="0"/>
        <v>1947.55</v>
      </c>
      <c r="E41" s="45"/>
      <c r="F41" s="72" t="s">
        <v>366</v>
      </c>
    </row>
    <row r="42" spans="1:6" x14ac:dyDescent="0.25">
      <c r="A42" s="41">
        <v>35</v>
      </c>
      <c r="B42" s="49" t="s">
        <v>86</v>
      </c>
      <c r="C42" s="50">
        <v>453385.65</v>
      </c>
      <c r="D42" s="45">
        <f t="shared" si="0"/>
        <v>377821.37500000006</v>
      </c>
      <c r="E42" s="45"/>
      <c r="F42" s="72" t="s">
        <v>366</v>
      </c>
    </row>
    <row r="43" spans="1:6" x14ac:dyDescent="0.25">
      <c r="A43" s="41">
        <v>36</v>
      </c>
      <c r="B43" s="51" t="s">
        <v>87</v>
      </c>
      <c r="C43" s="52">
        <v>414513.43</v>
      </c>
      <c r="D43" s="45">
        <f t="shared" si="0"/>
        <v>345427.85833333334</v>
      </c>
      <c r="E43" s="45"/>
      <c r="F43" s="72" t="s">
        <v>366</v>
      </c>
    </row>
    <row r="44" spans="1:6" x14ac:dyDescent="0.25">
      <c r="A44" s="41">
        <v>37</v>
      </c>
      <c r="B44" s="51" t="s">
        <v>88</v>
      </c>
      <c r="C44" s="52">
        <v>411139.15</v>
      </c>
      <c r="D44" s="45">
        <f t="shared" si="0"/>
        <v>342615.95833333337</v>
      </c>
      <c r="E44" s="45"/>
      <c r="F44" s="72" t="s">
        <v>366</v>
      </c>
    </row>
    <row r="45" spans="1:6" x14ac:dyDescent="0.25">
      <c r="A45" s="41">
        <v>38</v>
      </c>
      <c r="B45" s="49" t="s">
        <v>89</v>
      </c>
      <c r="C45" s="50">
        <v>393475.69</v>
      </c>
      <c r="D45" s="45">
        <f t="shared" si="0"/>
        <v>327896.40833333333</v>
      </c>
      <c r="E45" s="45"/>
      <c r="F45" s="72" t="s">
        <v>366</v>
      </c>
    </row>
    <row r="46" spans="1:6" x14ac:dyDescent="0.25">
      <c r="A46" s="41">
        <v>39</v>
      </c>
      <c r="B46" s="49" t="s">
        <v>90</v>
      </c>
      <c r="C46" s="50">
        <v>374109.48</v>
      </c>
      <c r="D46" s="45">
        <f t="shared" si="0"/>
        <v>311757.90000000002</v>
      </c>
      <c r="E46" s="45"/>
      <c r="F46" s="72" t="s">
        <v>366</v>
      </c>
    </row>
    <row r="47" spans="1:6" x14ac:dyDescent="0.25">
      <c r="A47" s="41">
        <v>40</v>
      </c>
      <c r="B47" s="49" t="s">
        <v>91</v>
      </c>
      <c r="C47" s="50">
        <v>385738.29</v>
      </c>
      <c r="D47" s="45">
        <f t="shared" si="0"/>
        <v>321448.57500000001</v>
      </c>
      <c r="E47" s="45"/>
      <c r="F47" s="72" t="s">
        <v>366</v>
      </c>
    </row>
    <row r="48" spans="1:6" x14ac:dyDescent="0.25">
      <c r="A48" s="41">
        <v>41</v>
      </c>
      <c r="B48" s="49" t="s">
        <v>92</v>
      </c>
      <c r="C48" s="50">
        <v>366117.87</v>
      </c>
      <c r="D48" s="45">
        <f t="shared" si="0"/>
        <v>305098.22500000003</v>
      </c>
      <c r="E48" s="45"/>
      <c r="F48" s="72" t="s">
        <v>366</v>
      </c>
    </row>
    <row r="49" spans="1:6" x14ac:dyDescent="0.25">
      <c r="A49" s="41">
        <v>42</v>
      </c>
      <c r="B49" s="49" t="s">
        <v>93</v>
      </c>
      <c r="C49" s="50">
        <v>468422.18</v>
      </c>
      <c r="D49" s="45">
        <f t="shared" si="0"/>
        <v>390351.81666666665</v>
      </c>
      <c r="E49" s="45"/>
      <c r="F49" s="72" t="s">
        <v>366</v>
      </c>
    </row>
    <row r="50" spans="1:6" x14ac:dyDescent="0.25">
      <c r="A50" s="41">
        <v>43</v>
      </c>
      <c r="B50" s="49" t="s">
        <v>94</v>
      </c>
      <c r="C50" s="50">
        <v>592393.27</v>
      </c>
      <c r="D50" s="45">
        <f t="shared" si="0"/>
        <v>493661.05833333335</v>
      </c>
      <c r="E50" s="45"/>
      <c r="F50" s="72" t="s">
        <v>366</v>
      </c>
    </row>
    <row r="51" spans="1:6" x14ac:dyDescent="0.25">
      <c r="A51" s="41">
        <v>44</v>
      </c>
      <c r="B51" s="49" t="s">
        <v>95</v>
      </c>
      <c r="C51" s="50">
        <v>641348.38</v>
      </c>
      <c r="D51" s="45">
        <f t="shared" si="0"/>
        <v>534456.9833333334</v>
      </c>
      <c r="E51" s="45"/>
      <c r="F51" s="72" t="s">
        <v>366</v>
      </c>
    </row>
    <row r="52" spans="1:6" x14ac:dyDescent="0.25">
      <c r="A52" s="41">
        <v>45</v>
      </c>
      <c r="B52" s="49" t="s">
        <v>96</v>
      </c>
      <c r="C52" s="50">
        <v>714766.05</v>
      </c>
      <c r="D52" s="45">
        <f t="shared" si="0"/>
        <v>595638.37500000012</v>
      </c>
      <c r="E52" s="45"/>
      <c r="F52" s="72" t="s">
        <v>366</v>
      </c>
    </row>
    <row r="53" spans="1:6" ht="30" x14ac:dyDescent="0.25">
      <c r="A53" s="41">
        <v>46</v>
      </c>
      <c r="B53" s="44" t="s">
        <v>97</v>
      </c>
      <c r="C53" s="45">
        <v>707425.53</v>
      </c>
      <c r="D53" s="45">
        <f t="shared" si="0"/>
        <v>589521.27500000002</v>
      </c>
      <c r="E53" s="45"/>
      <c r="F53" s="72" t="s">
        <v>366</v>
      </c>
    </row>
    <row r="54" spans="1:6" x14ac:dyDescent="0.25">
      <c r="A54" s="41">
        <v>47</v>
      </c>
      <c r="B54" s="49" t="s">
        <v>98</v>
      </c>
      <c r="C54" s="45">
        <v>646868.89</v>
      </c>
      <c r="D54" s="45">
        <f t="shared" si="0"/>
        <v>539057.40833333333</v>
      </c>
      <c r="E54" s="45"/>
      <c r="F54" s="72" t="s">
        <v>366</v>
      </c>
    </row>
    <row r="55" spans="1:6" x14ac:dyDescent="0.25">
      <c r="A55" s="41">
        <v>48</v>
      </c>
      <c r="B55" s="44" t="s">
        <v>99</v>
      </c>
      <c r="C55" s="45">
        <v>539051.41</v>
      </c>
      <c r="D55" s="45">
        <f t="shared" si="0"/>
        <v>449209.50833333336</v>
      </c>
      <c r="E55" s="45"/>
      <c r="F55" s="72" t="s">
        <v>366</v>
      </c>
    </row>
    <row r="56" spans="1:6" x14ac:dyDescent="0.25">
      <c r="A56" s="41">
        <v>49</v>
      </c>
      <c r="B56" s="44" t="s">
        <v>100</v>
      </c>
      <c r="C56" s="45">
        <v>151738.49</v>
      </c>
      <c r="D56" s="45">
        <f t="shared" si="0"/>
        <v>126448.74166666667</v>
      </c>
      <c r="E56" s="45"/>
      <c r="F56" s="72" t="s">
        <v>366</v>
      </c>
    </row>
    <row r="57" spans="1:6" x14ac:dyDescent="0.25">
      <c r="A57" s="41">
        <v>50</v>
      </c>
      <c r="B57" s="44" t="s">
        <v>101</v>
      </c>
      <c r="C57" s="45">
        <v>206313.75</v>
      </c>
      <c r="D57" s="45">
        <f t="shared" si="0"/>
        <v>171928.125</v>
      </c>
      <c r="E57" s="45"/>
      <c r="F57" s="72" t="s">
        <v>366</v>
      </c>
    </row>
    <row r="58" spans="1:6" x14ac:dyDescent="0.25">
      <c r="A58" s="41">
        <v>51</v>
      </c>
      <c r="B58" s="44" t="s">
        <v>102</v>
      </c>
      <c r="C58" s="45">
        <v>489687.45</v>
      </c>
      <c r="D58" s="45">
        <f t="shared" si="0"/>
        <v>408072.875</v>
      </c>
      <c r="E58" s="45"/>
      <c r="F58" s="72" t="s">
        <v>366</v>
      </c>
    </row>
    <row r="59" spans="1:6" ht="30" x14ac:dyDescent="0.25">
      <c r="A59" s="41">
        <v>52</v>
      </c>
      <c r="B59" s="44" t="s">
        <v>103</v>
      </c>
      <c r="C59" s="45">
        <v>372812.41</v>
      </c>
      <c r="D59" s="45">
        <f t="shared" si="0"/>
        <v>310677.0083333333</v>
      </c>
      <c r="E59" s="45"/>
      <c r="F59" s="72" t="s">
        <v>366</v>
      </c>
    </row>
    <row r="60" spans="1:6" ht="30" x14ac:dyDescent="0.25">
      <c r="A60" s="41">
        <v>53</v>
      </c>
      <c r="B60" s="44" t="s">
        <v>104</v>
      </c>
      <c r="C60" s="45">
        <v>522136.45</v>
      </c>
      <c r="D60" s="45">
        <f t="shared" si="0"/>
        <v>435113.70833333337</v>
      </c>
      <c r="E60" s="45"/>
      <c r="F60" s="72" t="s">
        <v>366</v>
      </c>
    </row>
    <row r="61" spans="1:6" s="13" customFormat="1" x14ac:dyDescent="0.25">
      <c r="A61" s="41">
        <v>54</v>
      </c>
      <c r="B61" s="51" t="s">
        <v>105</v>
      </c>
      <c r="C61" s="52">
        <v>117237.64</v>
      </c>
      <c r="D61" s="47">
        <f t="shared" si="0"/>
        <v>97698.03333333334</v>
      </c>
      <c r="E61" s="47"/>
      <c r="F61" s="72" t="s">
        <v>366</v>
      </c>
    </row>
    <row r="62" spans="1:6" s="13" customFormat="1" x14ac:dyDescent="0.25">
      <c r="A62" s="41">
        <v>55</v>
      </c>
      <c r="B62" s="51" t="s">
        <v>106</v>
      </c>
      <c r="C62" s="52">
        <v>124488.22</v>
      </c>
      <c r="D62" s="47">
        <f t="shared" si="0"/>
        <v>103740.18333333333</v>
      </c>
      <c r="E62" s="47"/>
      <c r="F62" s="72" t="s">
        <v>366</v>
      </c>
    </row>
    <row r="63" spans="1:6" s="13" customFormat="1" x14ac:dyDescent="0.25">
      <c r="A63" s="41">
        <v>56</v>
      </c>
      <c r="B63" s="51" t="s">
        <v>107</v>
      </c>
      <c r="C63" s="52">
        <v>150669.74</v>
      </c>
      <c r="D63" s="47">
        <f t="shared" si="0"/>
        <v>125558.11666666667</v>
      </c>
      <c r="E63" s="47"/>
      <c r="F63" s="72" t="s">
        <v>366</v>
      </c>
    </row>
    <row r="64" spans="1:6" s="13" customFormat="1" x14ac:dyDescent="0.25">
      <c r="A64" s="41">
        <v>57</v>
      </c>
      <c r="B64" s="51" t="s">
        <v>108</v>
      </c>
      <c r="C64" s="52">
        <v>77972.990000000005</v>
      </c>
      <c r="D64" s="47">
        <f t="shared" si="0"/>
        <v>64977.491666666676</v>
      </c>
      <c r="E64" s="47"/>
      <c r="F64" s="72" t="s">
        <v>366</v>
      </c>
    </row>
    <row r="65" spans="1:6" s="13" customFormat="1" ht="30" x14ac:dyDescent="0.25">
      <c r="A65" s="41">
        <v>58</v>
      </c>
      <c r="B65" s="51" t="s">
        <v>109</v>
      </c>
      <c r="C65" s="52">
        <v>390914.21</v>
      </c>
      <c r="D65" s="47">
        <f t="shared" si="0"/>
        <v>325761.84166666667</v>
      </c>
      <c r="E65" s="47"/>
      <c r="F65" s="72" t="s">
        <v>366</v>
      </c>
    </row>
    <row r="66" spans="1:6" x14ac:dyDescent="0.25">
      <c r="A66" s="41">
        <v>59</v>
      </c>
      <c r="B66" s="44" t="s">
        <v>110</v>
      </c>
      <c r="C66" s="45">
        <v>238661.72</v>
      </c>
      <c r="D66" s="45">
        <f t="shared" si="0"/>
        <v>198884.76666666666</v>
      </c>
      <c r="E66" s="45"/>
      <c r="F66" s="72" t="s">
        <v>366</v>
      </c>
    </row>
    <row r="67" spans="1:6" x14ac:dyDescent="0.25">
      <c r="A67" s="41">
        <v>60</v>
      </c>
      <c r="B67" s="44" t="s">
        <v>111</v>
      </c>
      <c r="C67" s="45">
        <v>313323.74</v>
      </c>
      <c r="D67" s="45">
        <f t="shared" si="0"/>
        <v>261103.11666666667</v>
      </c>
      <c r="E67" s="45"/>
      <c r="F67" s="72" t="s">
        <v>366</v>
      </c>
    </row>
    <row r="68" spans="1:6" x14ac:dyDescent="0.25">
      <c r="A68" s="41">
        <v>61</v>
      </c>
      <c r="B68" s="44" t="s">
        <v>112</v>
      </c>
      <c r="C68" s="45">
        <v>233569.5</v>
      </c>
      <c r="D68" s="45">
        <f t="shared" si="0"/>
        <v>194641.25</v>
      </c>
      <c r="E68" s="45"/>
      <c r="F68" s="72" t="s">
        <v>366</v>
      </c>
    </row>
    <row r="69" spans="1:6" x14ac:dyDescent="0.25">
      <c r="A69" s="41">
        <v>62</v>
      </c>
      <c r="B69" s="44" t="s">
        <v>113</v>
      </c>
      <c r="C69" s="45">
        <v>308231.52</v>
      </c>
      <c r="D69" s="45">
        <f t="shared" si="0"/>
        <v>256859.60000000003</v>
      </c>
      <c r="E69" s="45"/>
      <c r="F69" s="72" t="s">
        <v>366</v>
      </c>
    </row>
    <row r="70" spans="1:6" x14ac:dyDescent="0.25">
      <c r="A70" s="41">
        <v>63</v>
      </c>
      <c r="B70" s="44" t="s">
        <v>114</v>
      </c>
      <c r="C70" s="45">
        <v>432548.81</v>
      </c>
      <c r="D70" s="45">
        <f t="shared" si="0"/>
        <v>360457.34166666667</v>
      </c>
      <c r="E70" s="45"/>
      <c r="F70" s="72" t="s">
        <v>366</v>
      </c>
    </row>
    <row r="71" spans="1:6" x14ac:dyDescent="0.25">
      <c r="A71" s="41">
        <v>64</v>
      </c>
      <c r="B71" s="44" t="s">
        <v>115</v>
      </c>
      <c r="C71" s="45">
        <v>158683.51999999999</v>
      </c>
      <c r="D71" s="45">
        <f t="shared" si="0"/>
        <v>132236.26666666666</v>
      </c>
      <c r="E71" s="45"/>
      <c r="F71" s="72" t="s">
        <v>366</v>
      </c>
    </row>
    <row r="72" spans="1:6" x14ac:dyDescent="0.25">
      <c r="A72" s="41">
        <v>65</v>
      </c>
      <c r="B72" s="44" t="s">
        <v>116</v>
      </c>
      <c r="C72" s="45">
        <v>176627.99</v>
      </c>
      <c r="D72" s="45">
        <f t="shared" ref="D72:D135" si="1">C72/1.2</f>
        <v>147189.99166666667</v>
      </c>
      <c r="E72" s="45"/>
      <c r="F72" s="72" t="s">
        <v>366</v>
      </c>
    </row>
    <row r="73" spans="1:6" x14ac:dyDescent="0.25">
      <c r="A73" s="41">
        <v>66</v>
      </c>
      <c r="B73" s="44" t="s">
        <v>117</v>
      </c>
      <c r="C73" s="45">
        <v>40145.31</v>
      </c>
      <c r="D73" s="45">
        <f t="shared" si="1"/>
        <v>33454.425000000003</v>
      </c>
      <c r="E73" s="45"/>
      <c r="F73" s="72" t="s">
        <v>366</v>
      </c>
    </row>
    <row r="74" spans="1:6" x14ac:dyDescent="0.25">
      <c r="A74" s="41">
        <v>67</v>
      </c>
      <c r="B74" s="44" t="s">
        <v>118</v>
      </c>
      <c r="C74" s="45">
        <v>43178.07</v>
      </c>
      <c r="D74" s="45">
        <f t="shared" si="1"/>
        <v>35981.724999999999</v>
      </c>
      <c r="E74" s="45"/>
      <c r="F74" s="72" t="s">
        <v>366</v>
      </c>
    </row>
    <row r="75" spans="1:6" ht="30" x14ac:dyDescent="0.25">
      <c r="A75" s="41">
        <v>68</v>
      </c>
      <c r="B75" s="44" t="s">
        <v>119</v>
      </c>
      <c r="C75" s="45">
        <v>50782.33</v>
      </c>
      <c r="D75" s="45">
        <f t="shared" si="1"/>
        <v>42318.608333333337</v>
      </c>
      <c r="E75" s="45"/>
      <c r="F75" s="72" t="s">
        <v>366</v>
      </c>
    </row>
    <row r="76" spans="1:6" ht="17.25" customHeight="1" x14ac:dyDescent="0.25">
      <c r="A76" s="41">
        <v>69</v>
      </c>
      <c r="B76" s="44" t="s">
        <v>120</v>
      </c>
      <c r="C76" s="45">
        <v>45025.25</v>
      </c>
      <c r="D76" s="45">
        <f t="shared" si="1"/>
        <v>37521.041666666672</v>
      </c>
      <c r="E76" s="45"/>
      <c r="F76" s="72" t="s">
        <v>366</v>
      </c>
    </row>
    <row r="77" spans="1:6" x14ac:dyDescent="0.25">
      <c r="A77" s="41">
        <v>70</v>
      </c>
      <c r="B77" s="44" t="s">
        <v>121</v>
      </c>
      <c r="C77" s="45">
        <v>48478.83</v>
      </c>
      <c r="D77" s="45">
        <f t="shared" si="1"/>
        <v>40399.025000000001</v>
      </c>
      <c r="E77" s="45"/>
      <c r="F77" s="72" t="s">
        <v>366</v>
      </c>
    </row>
    <row r="78" spans="1:6" x14ac:dyDescent="0.25">
      <c r="A78" s="41">
        <v>71</v>
      </c>
      <c r="B78" s="44" t="s">
        <v>122</v>
      </c>
      <c r="C78" s="45">
        <v>89702.88</v>
      </c>
      <c r="D78" s="45">
        <f t="shared" si="1"/>
        <v>74752.400000000009</v>
      </c>
      <c r="E78" s="45"/>
      <c r="F78" s="72" t="s">
        <v>366</v>
      </c>
    </row>
    <row r="79" spans="1:6" x14ac:dyDescent="0.25">
      <c r="A79" s="41">
        <v>72</v>
      </c>
      <c r="B79" s="44" t="s">
        <v>123</v>
      </c>
      <c r="C79" s="45">
        <v>121130.24000000001</v>
      </c>
      <c r="D79" s="45">
        <f t="shared" si="1"/>
        <v>100941.86666666667</v>
      </c>
      <c r="E79" s="45"/>
      <c r="F79" s="72" t="s">
        <v>366</v>
      </c>
    </row>
    <row r="80" spans="1:6" x14ac:dyDescent="0.25">
      <c r="A80" s="41">
        <v>73</v>
      </c>
      <c r="B80" s="44" t="s">
        <v>124</v>
      </c>
      <c r="C80" s="45">
        <v>73748.429999999993</v>
      </c>
      <c r="D80" s="45">
        <f t="shared" si="1"/>
        <v>61457.024999999994</v>
      </c>
      <c r="E80" s="45"/>
      <c r="F80" s="72" t="s">
        <v>366</v>
      </c>
    </row>
    <row r="81" spans="1:6" x14ac:dyDescent="0.25">
      <c r="A81" s="41">
        <v>74</v>
      </c>
      <c r="B81" s="44" t="s">
        <v>125</v>
      </c>
      <c r="C81" s="45">
        <v>77495.320000000007</v>
      </c>
      <c r="D81" s="45">
        <f t="shared" si="1"/>
        <v>64579.433333333342</v>
      </c>
      <c r="E81" s="45"/>
      <c r="F81" s="72" t="s">
        <v>366</v>
      </c>
    </row>
    <row r="82" spans="1:6" x14ac:dyDescent="0.25">
      <c r="A82" s="41">
        <v>75</v>
      </c>
      <c r="B82" s="44" t="s">
        <v>126</v>
      </c>
      <c r="C82" s="45">
        <v>69387.789999999994</v>
      </c>
      <c r="D82" s="45">
        <f t="shared" si="1"/>
        <v>57823.158333333333</v>
      </c>
      <c r="E82" s="45"/>
      <c r="F82" s="72" t="s">
        <v>366</v>
      </c>
    </row>
    <row r="83" spans="1:6" x14ac:dyDescent="0.25">
      <c r="A83" s="41">
        <v>76</v>
      </c>
      <c r="B83" s="44" t="s">
        <v>127</v>
      </c>
      <c r="C83" s="45">
        <v>24932.1</v>
      </c>
      <c r="D83" s="45">
        <f t="shared" si="1"/>
        <v>20776.75</v>
      </c>
      <c r="E83" s="45"/>
      <c r="F83" s="72" t="s">
        <v>366</v>
      </c>
    </row>
    <row r="84" spans="1:6" ht="30" x14ac:dyDescent="0.25">
      <c r="A84" s="41">
        <v>77</v>
      </c>
      <c r="B84" s="44" t="s">
        <v>128</v>
      </c>
      <c r="C84" s="45">
        <v>140042.85</v>
      </c>
      <c r="D84" s="45">
        <f t="shared" si="1"/>
        <v>116702.37500000001</v>
      </c>
      <c r="E84" s="45"/>
      <c r="F84" s="72" t="s">
        <v>366</v>
      </c>
    </row>
    <row r="85" spans="1:6" x14ac:dyDescent="0.25">
      <c r="A85" s="41">
        <v>78</v>
      </c>
      <c r="B85" s="44" t="s">
        <v>129</v>
      </c>
      <c r="C85" s="45">
        <v>46501.65</v>
      </c>
      <c r="D85" s="45">
        <f t="shared" si="1"/>
        <v>38751.375</v>
      </c>
      <c r="E85" s="45"/>
      <c r="F85" s="72" t="s">
        <v>366</v>
      </c>
    </row>
    <row r="86" spans="1:6" x14ac:dyDescent="0.25">
      <c r="A86" s="41">
        <v>79</v>
      </c>
      <c r="B86" s="44" t="s">
        <v>130</v>
      </c>
      <c r="C86" s="45">
        <v>47976.23</v>
      </c>
      <c r="D86" s="45">
        <f t="shared" si="1"/>
        <v>39980.191666666673</v>
      </c>
      <c r="E86" s="45"/>
      <c r="F86" s="72" t="s">
        <v>366</v>
      </c>
    </row>
    <row r="87" spans="1:6" x14ac:dyDescent="0.25">
      <c r="A87" s="41">
        <v>80</v>
      </c>
      <c r="B87" s="44" t="s">
        <v>131</v>
      </c>
      <c r="C87" s="45">
        <v>51086.54</v>
      </c>
      <c r="D87" s="45">
        <f t="shared" si="1"/>
        <v>42572.116666666669</v>
      </c>
      <c r="E87" s="45"/>
      <c r="F87" s="72" t="s">
        <v>366</v>
      </c>
    </row>
    <row r="88" spans="1:6" x14ac:dyDescent="0.25">
      <c r="A88" s="41">
        <v>81</v>
      </c>
      <c r="B88" s="44" t="s">
        <v>132</v>
      </c>
      <c r="C88" s="45">
        <v>52219.75</v>
      </c>
      <c r="D88" s="45">
        <f t="shared" si="1"/>
        <v>43516.458333333336</v>
      </c>
      <c r="E88" s="45"/>
      <c r="F88" s="72" t="s">
        <v>366</v>
      </c>
    </row>
    <row r="89" spans="1:6" x14ac:dyDescent="0.25">
      <c r="A89" s="41">
        <v>82</v>
      </c>
      <c r="B89" s="44" t="s">
        <v>133</v>
      </c>
      <c r="C89" s="45">
        <v>53991.89</v>
      </c>
      <c r="D89" s="45">
        <f t="shared" si="1"/>
        <v>44993.241666666669</v>
      </c>
      <c r="E89" s="45"/>
      <c r="F89" s="72" t="s">
        <v>366</v>
      </c>
    </row>
    <row r="90" spans="1:6" x14ac:dyDescent="0.25">
      <c r="A90" s="41">
        <v>83</v>
      </c>
      <c r="B90" s="44" t="s">
        <v>134</v>
      </c>
      <c r="C90" s="45">
        <v>5345.84</v>
      </c>
      <c r="D90" s="45">
        <f t="shared" si="1"/>
        <v>4454.8666666666668</v>
      </c>
      <c r="E90" s="45"/>
      <c r="F90" s="72" t="s">
        <v>366</v>
      </c>
    </row>
    <row r="91" spans="1:6" s="14" customFormat="1" ht="30" x14ac:dyDescent="0.25">
      <c r="A91" s="41">
        <v>84</v>
      </c>
      <c r="B91" s="53" t="s">
        <v>135</v>
      </c>
      <c r="C91" s="50">
        <v>899622.24</v>
      </c>
      <c r="D91" s="45">
        <f t="shared" si="1"/>
        <v>749685.20000000007</v>
      </c>
      <c r="E91" s="45"/>
      <c r="F91" s="72" t="s">
        <v>366</v>
      </c>
    </row>
    <row r="92" spans="1:6" x14ac:dyDescent="0.25">
      <c r="A92" s="41">
        <v>85</v>
      </c>
      <c r="B92" s="49" t="s">
        <v>136</v>
      </c>
      <c r="C92" s="50">
        <v>394303.79</v>
      </c>
      <c r="D92" s="45">
        <f t="shared" si="1"/>
        <v>328586.49166666664</v>
      </c>
      <c r="E92" s="45"/>
      <c r="F92" s="72" t="s">
        <v>366</v>
      </c>
    </row>
    <row r="93" spans="1:6" x14ac:dyDescent="0.25">
      <c r="A93" s="41">
        <v>86</v>
      </c>
      <c r="B93" s="49" t="s">
        <v>137</v>
      </c>
      <c r="C93" s="50">
        <v>3970.41</v>
      </c>
      <c r="D93" s="45">
        <f t="shared" si="1"/>
        <v>3308.6750000000002</v>
      </c>
      <c r="E93" s="45"/>
      <c r="F93" s="72" t="s">
        <v>366</v>
      </c>
    </row>
    <row r="94" spans="1:6" x14ac:dyDescent="0.25">
      <c r="A94" s="41">
        <v>87</v>
      </c>
      <c r="B94" s="49" t="s">
        <v>138</v>
      </c>
      <c r="C94" s="50">
        <v>503082.25</v>
      </c>
      <c r="D94" s="45">
        <f t="shared" si="1"/>
        <v>419235.20833333337</v>
      </c>
      <c r="E94" s="45"/>
      <c r="F94" s="72" t="s">
        <v>366</v>
      </c>
    </row>
    <row r="95" spans="1:6" x14ac:dyDescent="0.25">
      <c r="A95" s="41">
        <v>88</v>
      </c>
      <c r="B95" s="44" t="s">
        <v>139</v>
      </c>
      <c r="C95" s="45">
        <v>20626.09</v>
      </c>
      <c r="D95" s="45">
        <f t="shared" si="1"/>
        <v>17188.408333333333</v>
      </c>
      <c r="E95" s="45"/>
      <c r="F95" s="72" t="s">
        <v>366</v>
      </c>
    </row>
    <row r="96" spans="1:6" x14ac:dyDescent="0.25">
      <c r="A96" s="41">
        <v>89</v>
      </c>
      <c r="B96" s="49" t="s">
        <v>140</v>
      </c>
      <c r="C96" s="50">
        <v>13380.91</v>
      </c>
      <c r="D96" s="45">
        <f t="shared" si="1"/>
        <v>11150.758333333333</v>
      </c>
      <c r="E96" s="45"/>
      <c r="F96" s="72" t="s">
        <v>366</v>
      </c>
    </row>
    <row r="97" spans="1:6" x14ac:dyDescent="0.25">
      <c r="A97" s="41">
        <v>90</v>
      </c>
      <c r="B97" s="44" t="s">
        <v>141</v>
      </c>
      <c r="C97" s="45">
        <v>303446.03999999998</v>
      </c>
      <c r="D97" s="45">
        <f t="shared" si="1"/>
        <v>252871.69999999998</v>
      </c>
      <c r="E97" s="45"/>
      <c r="F97" s="72" t="s">
        <v>367</v>
      </c>
    </row>
    <row r="98" spans="1:6" x14ac:dyDescent="0.25">
      <c r="A98" s="41">
        <v>91</v>
      </c>
      <c r="B98" s="44" t="s">
        <v>142</v>
      </c>
      <c r="C98" s="45">
        <v>424975.6</v>
      </c>
      <c r="D98" s="45">
        <f t="shared" si="1"/>
        <v>354146.33333333331</v>
      </c>
      <c r="E98" s="45"/>
      <c r="F98" s="72" t="s">
        <v>367</v>
      </c>
    </row>
    <row r="99" spans="1:6" x14ac:dyDescent="0.25">
      <c r="A99" s="41">
        <v>92</v>
      </c>
      <c r="B99" s="44" t="s">
        <v>143</v>
      </c>
      <c r="C99" s="45">
        <v>483350.2</v>
      </c>
      <c r="D99" s="45">
        <f t="shared" si="1"/>
        <v>402791.83333333337</v>
      </c>
      <c r="E99" s="45"/>
      <c r="F99" s="72" t="s">
        <v>367</v>
      </c>
    </row>
    <row r="100" spans="1:6" x14ac:dyDescent="0.25">
      <c r="A100" s="41">
        <v>93</v>
      </c>
      <c r="B100" s="44" t="s">
        <v>144</v>
      </c>
      <c r="C100" s="45">
        <v>607784.23</v>
      </c>
      <c r="D100" s="45">
        <f t="shared" si="1"/>
        <v>506486.85833333334</v>
      </c>
      <c r="E100" s="45"/>
      <c r="F100" s="72" t="s">
        <v>367</v>
      </c>
    </row>
    <row r="101" spans="1:6" x14ac:dyDescent="0.25">
      <c r="A101" s="41">
        <v>94</v>
      </c>
      <c r="B101" s="44" t="s">
        <v>145</v>
      </c>
      <c r="C101" s="45">
        <v>729338.55</v>
      </c>
      <c r="D101" s="45">
        <f t="shared" si="1"/>
        <v>607782.12500000012</v>
      </c>
      <c r="E101" s="45"/>
      <c r="F101" s="72" t="s">
        <v>367</v>
      </c>
    </row>
    <row r="102" spans="1:6" x14ac:dyDescent="0.25">
      <c r="A102" s="41">
        <v>95</v>
      </c>
      <c r="B102" s="44" t="s">
        <v>146</v>
      </c>
      <c r="C102" s="45">
        <v>768012.96</v>
      </c>
      <c r="D102" s="45">
        <f t="shared" si="1"/>
        <v>640010.80000000005</v>
      </c>
      <c r="E102" s="45"/>
      <c r="F102" s="72" t="s">
        <v>367</v>
      </c>
    </row>
    <row r="103" spans="1:6" x14ac:dyDescent="0.25">
      <c r="A103" s="41">
        <v>96</v>
      </c>
      <c r="B103" s="44" t="s">
        <v>147</v>
      </c>
      <c r="C103" s="45">
        <v>888344.14</v>
      </c>
      <c r="D103" s="45">
        <f t="shared" si="1"/>
        <v>740286.78333333333</v>
      </c>
      <c r="E103" s="45"/>
      <c r="F103" s="72" t="s">
        <v>367</v>
      </c>
    </row>
    <row r="104" spans="1:6" x14ac:dyDescent="0.25">
      <c r="A104" s="41">
        <v>97</v>
      </c>
      <c r="B104" s="44" t="s">
        <v>148</v>
      </c>
      <c r="C104" s="45">
        <v>1110155.98</v>
      </c>
      <c r="D104" s="45">
        <f t="shared" si="1"/>
        <v>925129.9833333334</v>
      </c>
      <c r="E104" s="45"/>
      <c r="F104" s="72" t="s">
        <v>367</v>
      </c>
    </row>
    <row r="105" spans="1:6" x14ac:dyDescent="0.25">
      <c r="A105" s="41">
        <v>98</v>
      </c>
      <c r="B105" s="44" t="s">
        <v>149</v>
      </c>
      <c r="C105" s="45">
        <v>1351024.66</v>
      </c>
      <c r="D105" s="45">
        <f t="shared" si="1"/>
        <v>1125853.8833333333</v>
      </c>
      <c r="E105" s="45"/>
      <c r="F105" s="72" t="s">
        <v>367</v>
      </c>
    </row>
    <row r="106" spans="1:6" x14ac:dyDescent="0.25">
      <c r="A106" s="41">
        <v>99</v>
      </c>
      <c r="B106" s="44" t="s">
        <v>150</v>
      </c>
      <c r="C106" s="45">
        <v>392556.85</v>
      </c>
      <c r="D106" s="45">
        <f t="shared" si="1"/>
        <v>327130.70833333331</v>
      </c>
      <c r="E106" s="45"/>
      <c r="F106" s="72" t="s">
        <v>367</v>
      </c>
    </row>
    <row r="107" spans="1:6" s="13" customFormat="1" x14ac:dyDescent="0.25">
      <c r="A107" s="41">
        <v>100</v>
      </c>
      <c r="B107" s="46" t="s">
        <v>151</v>
      </c>
      <c r="C107" s="47">
        <v>560185.75</v>
      </c>
      <c r="D107" s="45">
        <f t="shared" si="1"/>
        <v>466821.45833333337</v>
      </c>
      <c r="E107" s="45"/>
      <c r="F107" s="72" t="s">
        <v>367</v>
      </c>
    </row>
    <row r="108" spans="1:6" x14ac:dyDescent="0.25">
      <c r="A108" s="41">
        <v>101</v>
      </c>
      <c r="B108" s="44" t="s">
        <v>152</v>
      </c>
      <c r="C108" s="45">
        <v>595789.28</v>
      </c>
      <c r="D108" s="45">
        <f t="shared" si="1"/>
        <v>496491.06666666671</v>
      </c>
      <c r="E108" s="45"/>
      <c r="F108" s="72" t="s">
        <v>367</v>
      </c>
    </row>
    <row r="109" spans="1:6" x14ac:dyDescent="0.25">
      <c r="A109" s="41">
        <v>102</v>
      </c>
      <c r="B109" s="44" t="s">
        <v>153</v>
      </c>
      <c r="C109" s="45">
        <v>661039.48</v>
      </c>
      <c r="D109" s="45">
        <f t="shared" si="1"/>
        <v>550866.2333333334</v>
      </c>
      <c r="E109" s="45"/>
      <c r="F109" s="72" t="s">
        <v>367</v>
      </c>
    </row>
    <row r="110" spans="1:6" x14ac:dyDescent="0.25">
      <c r="A110" s="41">
        <v>103</v>
      </c>
      <c r="B110" s="44" t="s">
        <v>154</v>
      </c>
      <c r="C110" s="45">
        <v>741711.73</v>
      </c>
      <c r="D110" s="45">
        <f t="shared" si="1"/>
        <v>618093.1083333334</v>
      </c>
      <c r="E110" s="45"/>
      <c r="F110" s="72" t="s">
        <v>367</v>
      </c>
    </row>
    <row r="111" spans="1:6" x14ac:dyDescent="0.25">
      <c r="A111" s="41">
        <v>104</v>
      </c>
      <c r="B111" s="54" t="s">
        <v>155</v>
      </c>
      <c r="C111" s="45">
        <v>840762.78</v>
      </c>
      <c r="D111" s="45">
        <f t="shared" si="1"/>
        <v>700635.65</v>
      </c>
      <c r="E111" s="45"/>
      <c r="F111" s="72" t="s">
        <v>367</v>
      </c>
    </row>
    <row r="112" spans="1:6" x14ac:dyDescent="0.25">
      <c r="A112" s="41">
        <v>105</v>
      </c>
      <c r="B112" s="44" t="s">
        <v>156</v>
      </c>
      <c r="C112" s="45">
        <v>714560.8</v>
      </c>
      <c r="D112" s="45">
        <f t="shared" si="1"/>
        <v>595467.33333333337</v>
      </c>
      <c r="E112" s="45"/>
      <c r="F112" s="72" t="s">
        <v>367</v>
      </c>
    </row>
    <row r="113" spans="1:6" x14ac:dyDescent="0.25">
      <c r="A113" s="41">
        <v>106</v>
      </c>
      <c r="B113" s="44" t="s">
        <v>157</v>
      </c>
      <c r="C113" s="45">
        <v>1142437.22</v>
      </c>
      <c r="D113" s="45">
        <f t="shared" si="1"/>
        <v>952031.01666666672</v>
      </c>
      <c r="E113" s="45"/>
      <c r="F113" s="72" t="s">
        <v>367</v>
      </c>
    </row>
    <row r="114" spans="1:6" x14ac:dyDescent="0.25">
      <c r="A114" s="41">
        <v>107</v>
      </c>
      <c r="B114" s="44" t="s">
        <v>158</v>
      </c>
      <c r="C114" s="45">
        <v>1272260.52</v>
      </c>
      <c r="D114" s="45">
        <f t="shared" si="1"/>
        <v>1060217.1000000001</v>
      </c>
      <c r="E114" s="45"/>
      <c r="F114" s="72" t="s">
        <v>367</v>
      </c>
    </row>
    <row r="115" spans="1:6" x14ac:dyDescent="0.25">
      <c r="A115" s="41">
        <v>108</v>
      </c>
      <c r="B115" s="44" t="s">
        <v>159</v>
      </c>
      <c r="C115" s="45">
        <v>1317661.3</v>
      </c>
      <c r="D115" s="45">
        <f t="shared" si="1"/>
        <v>1098051.0833333335</v>
      </c>
      <c r="E115" s="45"/>
      <c r="F115" s="72" t="s">
        <v>367</v>
      </c>
    </row>
    <row r="116" spans="1:6" x14ac:dyDescent="0.25">
      <c r="A116" s="41">
        <v>109</v>
      </c>
      <c r="B116" s="44" t="s">
        <v>160</v>
      </c>
      <c r="C116" s="45">
        <v>321998.56</v>
      </c>
      <c r="D116" s="45">
        <f t="shared" si="1"/>
        <v>268332.13333333336</v>
      </c>
      <c r="E116" s="45"/>
      <c r="F116" s="72" t="s">
        <v>367</v>
      </c>
    </row>
    <row r="117" spans="1:6" x14ac:dyDescent="0.25">
      <c r="A117" s="41">
        <v>110</v>
      </c>
      <c r="B117" s="44" t="s">
        <v>161</v>
      </c>
      <c r="C117" s="45">
        <v>336058.91</v>
      </c>
      <c r="D117" s="45">
        <f t="shared" si="1"/>
        <v>280049.09166666667</v>
      </c>
      <c r="E117" s="45"/>
      <c r="F117" s="72" t="s">
        <v>367</v>
      </c>
    </row>
    <row r="118" spans="1:6" x14ac:dyDescent="0.25">
      <c r="A118" s="41">
        <v>111</v>
      </c>
      <c r="B118" s="44" t="s">
        <v>162</v>
      </c>
      <c r="C118" s="45">
        <v>378066.64</v>
      </c>
      <c r="D118" s="45">
        <f t="shared" si="1"/>
        <v>315055.53333333338</v>
      </c>
      <c r="E118" s="45"/>
      <c r="F118" s="72" t="s">
        <v>367</v>
      </c>
    </row>
    <row r="119" spans="1:6" x14ac:dyDescent="0.25">
      <c r="A119" s="41">
        <v>112</v>
      </c>
      <c r="B119" s="44" t="s">
        <v>163</v>
      </c>
      <c r="C119" s="45">
        <v>444463.66</v>
      </c>
      <c r="D119" s="45">
        <f t="shared" si="1"/>
        <v>370386.3833333333</v>
      </c>
      <c r="E119" s="45"/>
      <c r="F119" s="72" t="s">
        <v>367</v>
      </c>
    </row>
    <row r="120" spans="1:6" x14ac:dyDescent="0.25">
      <c r="A120" s="41">
        <v>113</v>
      </c>
      <c r="B120" s="44" t="s">
        <v>164</v>
      </c>
      <c r="C120" s="45">
        <v>484872.87</v>
      </c>
      <c r="D120" s="45">
        <f t="shared" si="1"/>
        <v>404060.72500000003</v>
      </c>
      <c r="E120" s="45"/>
      <c r="F120" s="72" t="s">
        <v>367</v>
      </c>
    </row>
    <row r="121" spans="1:6" x14ac:dyDescent="0.25">
      <c r="A121" s="41">
        <v>114</v>
      </c>
      <c r="B121" s="44" t="s">
        <v>165</v>
      </c>
      <c r="C121" s="45">
        <v>583560.39</v>
      </c>
      <c r="D121" s="45">
        <f t="shared" si="1"/>
        <v>486300.32500000001</v>
      </c>
      <c r="E121" s="45"/>
      <c r="F121" s="72" t="s">
        <v>367</v>
      </c>
    </row>
    <row r="122" spans="1:6" x14ac:dyDescent="0.25">
      <c r="A122" s="41">
        <v>115</v>
      </c>
      <c r="B122" s="44" t="s">
        <v>166</v>
      </c>
      <c r="C122" s="45">
        <v>690535.43</v>
      </c>
      <c r="D122" s="45">
        <f t="shared" si="1"/>
        <v>575446.19166666677</v>
      </c>
      <c r="E122" s="45"/>
      <c r="F122" s="72" t="s">
        <v>367</v>
      </c>
    </row>
    <row r="123" spans="1:6" x14ac:dyDescent="0.25">
      <c r="A123" s="41">
        <v>116</v>
      </c>
      <c r="B123" s="44" t="s">
        <v>167</v>
      </c>
      <c r="C123" s="45">
        <v>803675.78</v>
      </c>
      <c r="D123" s="45">
        <f t="shared" si="1"/>
        <v>669729.81666666677</v>
      </c>
      <c r="E123" s="45"/>
      <c r="F123" s="72" t="s">
        <v>367</v>
      </c>
    </row>
    <row r="124" spans="1:6" x14ac:dyDescent="0.25">
      <c r="A124" s="41">
        <v>117</v>
      </c>
      <c r="B124" s="44" t="s">
        <v>168</v>
      </c>
      <c r="C124" s="45">
        <v>557307.35</v>
      </c>
      <c r="D124" s="45">
        <f t="shared" si="1"/>
        <v>464422.79166666669</v>
      </c>
      <c r="E124" s="45"/>
      <c r="F124" s="72" t="s">
        <v>367</v>
      </c>
    </row>
    <row r="125" spans="1:6" x14ac:dyDescent="0.25">
      <c r="A125" s="41">
        <v>118</v>
      </c>
      <c r="B125" s="44" t="s">
        <v>169</v>
      </c>
      <c r="C125" s="45">
        <v>641692.75</v>
      </c>
      <c r="D125" s="45">
        <f t="shared" si="1"/>
        <v>534743.95833333337</v>
      </c>
      <c r="E125" s="45"/>
      <c r="F125" s="72" t="s">
        <v>367</v>
      </c>
    </row>
    <row r="126" spans="1:6" x14ac:dyDescent="0.25">
      <c r="A126" s="41">
        <v>119</v>
      </c>
      <c r="B126" s="44" t="s">
        <v>170</v>
      </c>
      <c r="C126" s="45">
        <v>774486.79</v>
      </c>
      <c r="D126" s="45">
        <f t="shared" si="1"/>
        <v>645405.65833333344</v>
      </c>
      <c r="E126" s="45"/>
      <c r="F126" s="72" t="s">
        <v>367</v>
      </c>
    </row>
    <row r="127" spans="1:6" x14ac:dyDescent="0.25">
      <c r="A127" s="41">
        <v>120</v>
      </c>
      <c r="B127" s="44" t="s">
        <v>171</v>
      </c>
      <c r="C127" s="45">
        <v>858758.98</v>
      </c>
      <c r="D127" s="45">
        <f t="shared" si="1"/>
        <v>715632.4833333334</v>
      </c>
      <c r="E127" s="45"/>
      <c r="F127" s="72" t="s">
        <v>367</v>
      </c>
    </row>
    <row r="128" spans="1:6" x14ac:dyDescent="0.25">
      <c r="A128" s="41">
        <v>121</v>
      </c>
      <c r="B128" s="44" t="s">
        <v>172</v>
      </c>
      <c r="C128" s="45">
        <v>1041341.15</v>
      </c>
      <c r="D128" s="45">
        <f t="shared" si="1"/>
        <v>867784.29166666674</v>
      </c>
      <c r="E128" s="45"/>
      <c r="F128" s="72" t="s">
        <v>367</v>
      </c>
    </row>
    <row r="129" spans="1:6" x14ac:dyDescent="0.25">
      <c r="A129" s="41">
        <v>122</v>
      </c>
      <c r="B129" s="44" t="s">
        <v>173</v>
      </c>
      <c r="C129" s="45">
        <v>857783.55</v>
      </c>
      <c r="D129" s="45">
        <f t="shared" si="1"/>
        <v>714819.62500000012</v>
      </c>
      <c r="E129" s="45"/>
      <c r="F129" s="72" t="s">
        <v>367</v>
      </c>
    </row>
    <row r="130" spans="1:6" x14ac:dyDescent="0.25">
      <c r="A130" s="41">
        <v>123</v>
      </c>
      <c r="B130" s="44" t="s">
        <v>174</v>
      </c>
      <c r="C130" s="45">
        <v>1482427.04</v>
      </c>
      <c r="D130" s="45">
        <f t="shared" si="1"/>
        <v>1235355.8666666667</v>
      </c>
      <c r="E130" s="45"/>
      <c r="F130" s="72" t="s">
        <v>367</v>
      </c>
    </row>
    <row r="131" spans="1:6" x14ac:dyDescent="0.25">
      <c r="A131" s="41">
        <v>124</v>
      </c>
      <c r="B131" s="44" t="s">
        <v>175</v>
      </c>
      <c r="C131" s="45">
        <v>754915.41</v>
      </c>
      <c r="D131" s="45">
        <f t="shared" si="1"/>
        <v>629096.17500000005</v>
      </c>
      <c r="E131" s="45"/>
      <c r="F131" s="72" t="s">
        <v>367</v>
      </c>
    </row>
    <row r="132" spans="1:6" x14ac:dyDescent="0.25">
      <c r="A132" s="41">
        <v>125</v>
      </c>
      <c r="B132" s="44" t="s">
        <v>176</v>
      </c>
      <c r="C132" s="45">
        <v>2945699.98</v>
      </c>
      <c r="D132" s="45">
        <f t="shared" si="1"/>
        <v>2454749.9833333334</v>
      </c>
      <c r="E132" s="45"/>
      <c r="F132" s="72" t="s">
        <v>367</v>
      </c>
    </row>
    <row r="133" spans="1:6" ht="30" x14ac:dyDescent="0.25">
      <c r="A133" s="41">
        <v>126</v>
      </c>
      <c r="B133" s="46" t="s">
        <v>177</v>
      </c>
      <c r="C133" s="45">
        <v>735534.98</v>
      </c>
      <c r="D133" s="45">
        <f t="shared" si="1"/>
        <v>612945.81666666665</v>
      </c>
      <c r="E133" s="45"/>
      <c r="F133" s="72" t="s">
        <v>367</v>
      </c>
    </row>
    <row r="134" spans="1:6" x14ac:dyDescent="0.25">
      <c r="A134" s="41">
        <v>127</v>
      </c>
      <c r="B134" s="46" t="s">
        <v>178</v>
      </c>
      <c r="C134" s="45">
        <v>737414.53</v>
      </c>
      <c r="D134" s="45">
        <f t="shared" si="1"/>
        <v>614512.1083333334</v>
      </c>
      <c r="E134" s="45"/>
      <c r="F134" s="72" t="s">
        <v>367</v>
      </c>
    </row>
    <row r="135" spans="1:6" x14ac:dyDescent="0.25">
      <c r="A135" s="41">
        <v>128</v>
      </c>
      <c r="B135" s="46" t="s">
        <v>179</v>
      </c>
      <c r="C135" s="45">
        <v>990321.76</v>
      </c>
      <c r="D135" s="45">
        <f t="shared" si="1"/>
        <v>825268.13333333342</v>
      </c>
      <c r="E135" s="45"/>
      <c r="F135" s="72" t="s">
        <v>367</v>
      </c>
    </row>
    <row r="136" spans="1:6" x14ac:dyDescent="0.25">
      <c r="A136" s="41">
        <v>129</v>
      </c>
      <c r="B136" s="46" t="s">
        <v>180</v>
      </c>
      <c r="C136" s="45">
        <v>1080477.9099999999</v>
      </c>
      <c r="D136" s="45">
        <f t="shared" ref="D136:D199" si="2">C136/1.2</f>
        <v>900398.2583333333</v>
      </c>
      <c r="E136" s="45"/>
      <c r="F136" s="72" t="s">
        <v>367</v>
      </c>
    </row>
    <row r="137" spans="1:6" x14ac:dyDescent="0.25">
      <c r="A137" s="41">
        <v>130</v>
      </c>
      <c r="B137" s="44" t="s">
        <v>181</v>
      </c>
      <c r="C137" s="45">
        <v>358624.16</v>
      </c>
      <c r="D137" s="45">
        <f t="shared" si="2"/>
        <v>298853.46666666667</v>
      </c>
      <c r="E137" s="45"/>
      <c r="F137" s="72" t="s">
        <v>367</v>
      </c>
    </row>
    <row r="138" spans="1:6" x14ac:dyDescent="0.25">
      <c r="A138" s="41">
        <v>131</v>
      </c>
      <c r="B138" s="44" t="s">
        <v>182</v>
      </c>
      <c r="C138" s="45">
        <v>397621.8</v>
      </c>
      <c r="D138" s="45">
        <f t="shared" si="2"/>
        <v>331351.5</v>
      </c>
      <c r="E138" s="45"/>
      <c r="F138" s="72" t="s">
        <v>367</v>
      </c>
    </row>
    <row r="139" spans="1:6" x14ac:dyDescent="0.25">
      <c r="A139" s="41">
        <v>132</v>
      </c>
      <c r="B139" s="44" t="s">
        <v>183</v>
      </c>
      <c r="C139" s="45">
        <v>464249.9</v>
      </c>
      <c r="D139" s="45">
        <f t="shared" si="2"/>
        <v>386874.91666666669</v>
      </c>
      <c r="E139" s="45"/>
      <c r="F139" s="72" t="s">
        <v>367</v>
      </c>
    </row>
    <row r="140" spans="1:6" x14ac:dyDescent="0.25">
      <c r="A140" s="41">
        <v>133</v>
      </c>
      <c r="B140" s="44" t="s">
        <v>184</v>
      </c>
      <c r="C140" s="45">
        <v>495488.86</v>
      </c>
      <c r="D140" s="45">
        <f t="shared" si="2"/>
        <v>412907.38333333336</v>
      </c>
      <c r="E140" s="45"/>
      <c r="F140" s="72" t="s">
        <v>367</v>
      </c>
    </row>
    <row r="141" spans="1:6" x14ac:dyDescent="0.25">
      <c r="A141" s="41">
        <v>134</v>
      </c>
      <c r="B141" s="44" t="s">
        <v>185</v>
      </c>
      <c r="C141" s="45">
        <v>593752.82999999996</v>
      </c>
      <c r="D141" s="45">
        <f t="shared" si="2"/>
        <v>494794.02499999997</v>
      </c>
      <c r="E141" s="45"/>
      <c r="F141" s="72" t="s">
        <v>367</v>
      </c>
    </row>
    <row r="142" spans="1:6" x14ac:dyDescent="0.25">
      <c r="A142" s="41">
        <v>135</v>
      </c>
      <c r="B142" s="44" t="s">
        <v>186</v>
      </c>
      <c r="C142" s="45">
        <v>701211.99</v>
      </c>
      <c r="D142" s="45">
        <f t="shared" si="2"/>
        <v>584343.32500000007</v>
      </c>
      <c r="E142" s="45"/>
      <c r="F142" s="72" t="s">
        <v>367</v>
      </c>
    </row>
    <row r="143" spans="1:6" x14ac:dyDescent="0.25">
      <c r="A143" s="41">
        <v>136</v>
      </c>
      <c r="B143" s="44" t="s">
        <v>187</v>
      </c>
      <c r="C143" s="45">
        <v>815059.57</v>
      </c>
      <c r="D143" s="45">
        <f t="shared" si="2"/>
        <v>679216.30833333335</v>
      </c>
      <c r="E143" s="45"/>
      <c r="F143" s="72" t="s">
        <v>367</v>
      </c>
    </row>
    <row r="144" spans="1:6" x14ac:dyDescent="0.25">
      <c r="A144" s="41">
        <v>137</v>
      </c>
      <c r="B144" s="44" t="s">
        <v>188</v>
      </c>
      <c r="C144" s="45">
        <v>681462.9</v>
      </c>
      <c r="D144" s="45">
        <f t="shared" si="2"/>
        <v>567885.75</v>
      </c>
      <c r="E144" s="45"/>
      <c r="F144" s="72" t="s">
        <v>367</v>
      </c>
    </row>
    <row r="145" spans="1:6" x14ac:dyDescent="0.25">
      <c r="A145" s="41">
        <v>138</v>
      </c>
      <c r="B145" s="44" t="s">
        <v>189</v>
      </c>
      <c r="C145" s="45">
        <v>814719.1</v>
      </c>
      <c r="D145" s="45">
        <f t="shared" si="2"/>
        <v>678932.58333333337</v>
      </c>
      <c r="E145" s="45"/>
      <c r="F145" s="72" t="s">
        <v>367</v>
      </c>
    </row>
    <row r="146" spans="1:6" x14ac:dyDescent="0.25">
      <c r="A146" s="41">
        <v>139</v>
      </c>
      <c r="B146" s="44" t="s">
        <v>190</v>
      </c>
      <c r="C146" s="45">
        <v>877142.09</v>
      </c>
      <c r="D146" s="45">
        <f t="shared" si="2"/>
        <v>730951.7416666667</v>
      </c>
      <c r="E146" s="45"/>
      <c r="F146" s="72" t="s">
        <v>367</v>
      </c>
    </row>
    <row r="147" spans="1:6" x14ac:dyDescent="0.25">
      <c r="A147" s="41">
        <v>140</v>
      </c>
      <c r="B147" s="44" t="s">
        <v>191</v>
      </c>
      <c r="C147" s="45">
        <v>1059650.77</v>
      </c>
      <c r="D147" s="45">
        <f t="shared" si="2"/>
        <v>883042.30833333335</v>
      </c>
      <c r="E147" s="45"/>
      <c r="F147" s="72" t="s">
        <v>367</v>
      </c>
    </row>
    <row r="148" spans="1:6" x14ac:dyDescent="0.25">
      <c r="A148" s="41">
        <v>141</v>
      </c>
      <c r="B148" s="44" t="s">
        <v>192</v>
      </c>
      <c r="C148" s="45">
        <v>1274683.45</v>
      </c>
      <c r="D148" s="45">
        <f t="shared" si="2"/>
        <v>1062236.2083333333</v>
      </c>
      <c r="E148" s="45"/>
      <c r="F148" s="72" t="s">
        <v>367</v>
      </c>
    </row>
    <row r="149" spans="1:6" x14ac:dyDescent="0.25">
      <c r="A149" s="41">
        <v>142</v>
      </c>
      <c r="B149" s="44" t="s">
        <v>193</v>
      </c>
      <c r="C149" s="45">
        <v>1503403.54</v>
      </c>
      <c r="D149" s="45">
        <f t="shared" si="2"/>
        <v>1252836.2833333334</v>
      </c>
      <c r="E149" s="45"/>
      <c r="F149" s="72" t="s">
        <v>367</v>
      </c>
    </row>
    <row r="150" spans="1:6" x14ac:dyDescent="0.25">
      <c r="A150" s="41">
        <v>143</v>
      </c>
      <c r="B150" s="46" t="s">
        <v>194</v>
      </c>
      <c r="C150" s="47">
        <v>1305590.46</v>
      </c>
      <c r="D150" s="45">
        <f t="shared" si="2"/>
        <v>1087992.05</v>
      </c>
      <c r="E150" s="45"/>
      <c r="F150" s="72" t="s">
        <v>367</v>
      </c>
    </row>
    <row r="151" spans="1:6" x14ac:dyDescent="0.25">
      <c r="A151" s="41">
        <v>144</v>
      </c>
      <c r="B151" s="46" t="s">
        <v>195</v>
      </c>
      <c r="C151" s="47">
        <v>1077723.8600000001</v>
      </c>
      <c r="D151" s="45">
        <f t="shared" si="2"/>
        <v>898103.21666666679</v>
      </c>
      <c r="E151" s="45"/>
      <c r="F151" s="72" t="s">
        <v>367</v>
      </c>
    </row>
    <row r="152" spans="1:6" x14ac:dyDescent="0.25">
      <c r="A152" s="41">
        <v>145</v>
      </c>
      <c r="B152" s="46" t="s">
        <v>196</v>
      </c>
      <c r="C152" s="47">
        <v>1599132.13</v>
      </c>
      <c r="D152" s="45">
        <f t="shared" si="2"/>
        <v>1332610.1083333334</v>
      </c>
      <c r="E152" s="45"/>
      <c r="F152" s="72" t="s">
        <v>367</v>
      </c>
    </row>
    <row r="153" spans="1:6" x14ac:dyDescent="0.25">
      <c r="A153" s="41">
        <v>146</v>
      </c>
      <c r="B153" s="46" t="s">
        <v>197</v>
      </c>
      <c r="C153" s="47">
        <v>1098293.3500000001</v>
      </c>
      <c r="D153" s="45">
        <f t="shared" si="2"/>
        <v>915244.45833333349</v>
      </c>
      <c r="E153" s="45"/>
      <c r="F153" s="72" t="s">
        <v>367</v>
      </c>
    </row>
    <row r="154" spans="1:6" x14ac:dyDescent="0.25">
      <c r="A154" s="41">
        <v>147</v>
      </c>
      <c r="B154" s="46" t="s">
        <v>198</v>
      </c>
      <c r="C154" s="47">
        <v>1823736.6</v>
      </c>
      <c r="D154" s="45">
        <f t="shared" si="2"/>
        <v>1519780.5000000002</v>
      </c>
      <c r="E154" s="45"/>
      <c r="F154" s="72" t="s">
        <v>367</v>
      </c>
    </row>
    <row r="155" spans="1:6" x14ac:dyDescent="0.25">
      <c r="A155" s="41">
        <v>148</v>
      </c>
      <c r="B155" s="46" t="s">
        <v>199</v>
      </c>
      <c r="C155" s="47">
        <v>3100780.18</v>
      </c>
      <c r="D155" s="45">
        <f t="shared" si="2"/>
        <v>2583983.4833333334</v>
      </c>
      <c r="E155" s="45"/>
      <c r="F155" s="72" t="s">
        <v>367</v>
      </c>
    </row>
    <row r="156" spans="1:6" x14ac:dyDescent="0.25">
      <c r="A156" s="41">
        <v>149</v>
      </c>
      <c r="B156" s="46" t="s">
        <v>200</v>
      </c>
      <c r="C156" s="47">
        <v>1662337.44</v>
      </c>
      <c r="D156" s="45">
        <f t="shared" si="2"/>
        <v>1385281.2</v>
      </c>
      <c r="E156" s="45"/>
      <c r="F156" s="72" t="s">
        <v>367</v>
      </c>
    </row>
    <row r="157" spans="1:6" x14ac:dyDescent="0.25">
      <c r="A157" s="41">
        <v>150</v>
      </c>
      <c r="B157" s="46" t="s">
        <v>202</v>
      </c>
      <c r="C157" s="47">
        <v>2768359.27</v>
      </c>
      <c r="D157" s="45">
        <f t="shared" si="2"/>
        <v>2306966.0583333336</v>
      </c>
      <c r="E157" s="45"/>
      <c r="F157" s="72" t="s">
        <v>367</v>
      </c>
    </row>
    <row r="158" spans="1:6" x14ac:dyDescent="0.25">
      <c r="A158" s="41">
        <v>151</v>
      </c>
      <c r="B158" s="46" t="s">
        <v>201</v>
      </c>
      <c r="C158" s="47">
        <v>2619134.92</v>
      </c>
      <c r="D158" s="45">
        <f t="shared" si="2"/>
        <v>2182612.4333333336</v>
      </c>
      <c r="E158" s="45"/>
      <c r="F158" s="72" t="s">
        <v>367</v>
      </c>
    </row>
    <row r="159" spans="1:6" x14ac:dyDescent="0.25">
      <c r="A159" s="41">
        <v>152</v>
      </c>
      <c r="B159" s="46" t="s">
        <v>203</v>
      </c>
      <c r="C159" s="47">
        <v>3130146.23</v>
      </c>
      <c r="D159" s="45">
        <f t="shared" si="2"/>
        <v>2608455.1916666669</v>
      </c>
      <c r="E159" s="45"/>
      <c r="F159" s="72" t="s">
        <v>367</v>
      </c>
    </row>
    <row r="160" spans="1:6" ht="15.75" customHeight="1" x14ac:dyDescent="0.25">
      <c r="A160" s="41">
        <v>153</v>
      </c>
      <c r="B160" s="46" t="s">
        <v>204</v>
      </c>
      <c r="C160" s="47">
        <v>5281160.8600000003</v>
      </c>
      <c r="D160" s="45">
        <f t="shared" si="2"/>
        <v>4400967.3833333338</v>
      </c>
      <c r="E160" s="45"/>
      <c r="F160" s="72" t="s">
        <v>367</v>
      </c>
    </row>
    <row r="161" spans="1:6" ht="15" customHeight="1" x14ac:dyDescent="0.25">
      <c r="A161" s="41">
        <v>154</v>
      </c>
      <c r="B161" s="46" t="s">
        <v>205</v>
      </c>
      <c r="C161" s="47">
        <v>6227862.5300000003</v>
      </c>
      <c r="D161" s="45">
        <f t="shared" si="2"/>
        <v>5189885.4416666673</v>
      </c>
      <c r="E161" s="45"/>
      <c r="F161" s="72" t="s">
        <v>367</v>
      </c>
    </row>
    <row r="162" spans="1:6" x14ac:dyDescent="0.25">
      <c r="A162" s="41">
        <v>155</v>
      </c>
      <c r="B162" s="46" t="s">
        <v>206</v>
      </c>
      <c r="C162" s="47">
        <v>1365227.39</v>
      </c>
      <c r="D162" s="45">
        <f t="shared" si="2"/>
        <v>1137689.4916666667</v>
      </c>
      <c r="E162" s="45"/>
      <c r="F162" s="72" t="s">
        <v>367</v>
      </c>
    </row>
    <row r="163" spans="1:6" ht="14.25" customHeight="1" x14ac:dyDescent="0.25">
      <c r="A163" s="41">
        <v>156</v>
      </c>
      <c r="B163" s="46" t="s">
        <v>207</v>
      </c>
      <c r="C163" s="47">
        <v>3736119.55</v>
      </c>
      <c r="D163" s="45">
        <f t="shared" si="2"/>
        <v>3113432.9583333335</v>
      </c>
      <c r="E163" s="45"/>
      <c r="F163" s="72" t="s">
        <v>367</v>
      </c>
    </row>
    <row r="164" spans="1:6" ht="14.25" customHeight="1" x14ac:dyDescent="0.25">
      <c r="A164" s="41">
        <v>157</v>
      </c>
      <c r="B164" s="46" t="s">
        <v>208</v>
      </c>
      <c r="C164" s="47">
        <v>4458309.55</v>
      </c>
      <c r="D164" s="45">
        <f t="shared" si="2"/>
        <v>3715257.9583333335</v>
      </c>
      <c r="E164" s="45"/>
      <c r="F164" s="72" t="s">
        <v>367</v>
      </c>
    </row>
    <row r="165" spans="1:6" x14ac:dyDescent="0.25">
      <c r="A165" s="41">
        <v>158</v>
      </c>
      <c r="B165" s="46" t="s">
        <v>209</v>
      </c>
      <c r="C165" s="45">
        <v>570664.44999999995</v>
      </c>
      <c r="D165" s="45">
        <f t="shared" si="2"/>
        <v>475553.70833333331</v>
      </c>
      <c r="E165" s="45"/>
      <c r="F165" s="72" t="s">
        <v>367</v>
      </c>
    </row>
    <row r="166" spans="1:6" x14ac:dyDescent="0.25">
      <c r="A166" s="41">
        <v>159</v>
      </c>
      <c r="B166" s="46" t="s">
        <v>210</v>
      </c>
      <c r="C166" s="45">
        <v>1025583.4</v>
      </c>
      <c r="D166" s="45">
        <f t="shared" si="2"/>
        <v>854652.83333333337</v>
      </c>
      <c r="E166" s="45"/>
      <c r="F166" s="72" t="s">
        <v>367</v>
      </c>
    </row>
    <row r="167" spans="1:6" x14ac:dyDescent="0.25">
      <c r="A167" s="41">
        <v>160</v>
      </c>
      <c r="B167" s="44" t="s">
        <v>211</v>
      </c>
      <c r="C167" s="45">
        <v>636802.06999999995</v>
      </c>
      <c r="D167" s="45">
        <f t="shared" si="2"/>
        <v>530668.3916666666</v>
      </c>
      <c r="E167" s="45"/>
      <c r="F167" s="72" t="s">
        <v>367</v>
      </c>
    </row>
    <row r="168" spans="1:6" x14ac:dyDescent="0.25">
      <c r="A168" s="41">
        <v>161</v>
      </c>
      <c r="B168" s="44" t="s">
        <v>212</v>
      </c>
      <c r="C168" s="45">
        <v>682343.31</v>
      </c>
      <c r="D168" s="45">
        <f t="shared" si="2"/>
        <v>568619.42500000005</v>
      </c>
      <c r="E168" s="45"/>
      <c r="F168" s="72" t="s">
        <v>367</v>
      </c>
    </row>
    <row r="169" spans="1:6" x14ac:dyDescent="0.25">
      <c r="A169" s="41">
        <v>162</v>
      </c>
      <c r="B169" s="44" t="s">
        <v>213</v>
      </c>
      <c r="C169" s="45">
        <v>781755.41</v>
      </c>
      <c r="D169" s="45">
        <f t="shared" si="2"/>
        <v>651462.84166666667</v>
      </c>
      <c r="E169" s="45"/>
      <c r="F169" s="72" t="s">
        <v>367</v>
      </c>
    </row>
    <row r="170" spans="1:6" x14ac:dyDescent="0.25">
      <c r="A170" s="41">
        <v>163</v>
      </c>
      <c r="B170" s="44" t="s">
        <v>214</v>
      </c>
      <c r="C170" s="45">
        <v>858388.39</v>
      </c>
      <c r="D170" s="45">
        <f t="shared" si="2"/>
        <v>715323.65833333333</v>
      </c>
      <c r="E170" s="45"/>
      <c r="F170" s="72" t="s">
        <v>367</v>
      </c>
    </row>
    <row r="171" spans="1:6" x14ac:dyDescent="0.25">
      <c r="A171" s="41">
        <v>164</v>
      </c>
      <c r="B171" s="44" t="s">
        <v>215</v>
      </c>
      <c r="C171" s="45">
        <v>956782.56</v>
      </c>
      <c r="D171" s="45">
        <f t="shared" si="2"/>
        <v>797318.8</v>
      </c>
      <c r="E171" s="45"/>
      <c r="F171" s="72" t="s">
        <v>367</v>
      </c>
    </row>
    <row r="172" spans="1:6" x14ac:dyDescent="0.25">
      <c r="A172" s="41">
        <v>165</v>
      </c>
      <c r="B172" s="44" t="s">
        <v>216</v>
      </c>
      <c r="C172" s="45">
        <v>1160813.31</v>
      </c>
      <c r="D172" s="45">
        <f t="shared" si="2"/>
        <v>967344.42500000005</v>
      </c>
      <c r="E172" s="45"/>
      <c r="F172" s="72" t="s">
        <v>367</v>
      </c>
    </row>
    <row r="173" spans="1:6" x14ac:dyDescent="0.25">
      <c r="A173" s="41">
        <v>166</v>
      </c>
      <c r="B173" s="44" t="s">
        <v>217</v>
      </c>
      <c r="C173" s="45">
        <v>1293345.3999999999</v>
      </c>
      <c r="D173" s="45">
        <f t="shared" si="2"/>
        <v>1077787.8333333333</v>
      </c>
      <c r="E173" s="45"/>
      <c r="F173" s="72" t="s">
        <v>367</v>
      </c>
    </row>
    <row r="174" spans="1:6" x14ac:dyDescent="0.25">
      <c r="A174" s="41">
        <v>167</v>
      </c>
      <c r="B174" s="44" t="s">
        <v>218</v>
      </c>
      <c r="C174" s="45">
        <v>1455774.02</v>
      </c>
      <c r="D174" s="45">
        <f t="shared" si="2"/>
        <v>1213145.0166666668</v>
      </c>
      <c r="E174" s="45"/>
      <c r="F174" s="72" t="s">
        <v>367</v>
      </c>
    </row>
    <row r="175" spans="1:6" x14ac:dyDescent="0.25">
      <c r="A175" s="41">
        <v>168</v>
      </c>
      <c r="B175" s="44" t="s">
        <v>219</v>
      </c>
      <c r="C175" s="45">
        <v>1605792.63</v>
      </c>
      <c r="D175" s="45">
        <f t="shared" si="2"/>
        <v>1338160.5249999999</v>
      </c>
      <c r="E175" s="45"/>
      <c r="F175" s="72" t="s">
        <v>367</v>
      </c>
    </row>
    <row r="176" spans="1:6" x14ac:dyDescent="0.25">
      <c r="A176" s="41">
        <v>169</v>
      </c>
      <c r="B176" s="44" t="s">
        <v>220</v>
      </c>
      <c r="C176" s="45">
        <v>1803860.38</v>
      </c>
      <c r="D176" s="45">
        <f t="shared" si="2"/>
        <v>1503216.9833333334</v>
      </c>
      <c r="E176" s="45"/>
      <c r="F176" s="72" t="s">
        <v>367</v>
      </c>
    </row>
    <row r="177" spans="1:6" x14ac:dyDescent="0.25">
      <c r="A177" s="41">
        <v>170</v>
      </c>
      <c r="B177" s="46" t="s">
        <v>221</v>
      </c>
      <c r="C177" s="47">
        <v>1017159.64</v>
      </c>
      <c r="D177" s="45">
        <f t="shared" si="2"/>
        <v>847633.03333333333</v>
      </c>
      <c r="E177" s="45"/>
      <c r="F177" s="72" t="s">
        <v>367</v>
      </c>
    </row>
    <row r="178" spans="1:6" x14ac:dyDescent="0.25">
      <c r="A178" s="41">
        <v>171</v>
      </c>
      <c r="B178" s="46" t="s">
        <v>229</v>
      </c>
      <c r="C178" s="47">
        <v>575782.97</v>
      </c>
      <c r="D178" s="45">
        <f t="shared" si="2"/>
        <v>479819.14166666666</v>
      </c>
      <c r="E178" s="45"/>
      <c r="F178" s="72" t="s">
        <v>367</v>
      </c>
    </row>
    <row r="179" spans="1:6" x14ac:dyDescent="0.25">
      <c r="A179" s="41">
        <v>172</v>
      </c>
      <c r="B179" s="46" t="s">
        <v>222</v>
      </c>
      <c r="C179" s="47">
        <v>1770415.15</v>
      </c>
      <c r="D179" s="45">
        <f t="shared" si="2"/>
        <v>1475345.9583333333</v>
      </c>
      <c r="E179" s="45"/>
      <c r="F179" s="72" t="s">
        <v>367</v>
      </c>
    </row>
    <row r="180" spans="1:6" x14ac:dyDescent="0.25">
      <c r="A180" s="41">
        <v>173</v>
      </c>
      <c r="B180" s="46" t="s">
        <v>223</v>
      </c>
      <c r="C180" s="47">
        <v>1392574.27</v>
      </c>
      <c r="D180" s="45">
        <f t="shared" si="2"/>
        <v>1160478.5583333333</v>
      </c>
      <c r="E180" s="45"/>
      <c r="F180" s="72" t="s">
        <v>367</v>
      </c>
    </row>
    <row r="181" spans="1:6" x14ac:dyDescent="0.25">
      <c r="A181" s="41">
        <v>174</v>
      </c>
      <c r="B181" s="46" t="s">
        <v>224</v>
      </c>
      <c r="C181" s="47">
        <v>1158721.6399999999</v>
      </c>
      <c r="D181" s="45">
        <f t="shared" si="2"/>
        <v>965601.36666666658</v>
      </c>
      <c r="E181" s="45"/>
      <c r="F181" s="72" t="s">
        <v>367</v>
      </c>
    </row>
    <row r="182" spans="1:6" x14ac:dyDescent="0.25">
      <c r="A182" s="41">
        <v>175</v>
      </c>
      <c r="B182" s="46" t="s">
        <v>225</v>
      </c>
      <c r="C182" s="47">
        <v>1750091.04</v>
      </c>
      <c r="D182" s="45">
        <f t="shared" si="2"/>
        <v>1458409.2000000002</v>
      </c>
      <c r="E182" s="45"/>
      <c r="F182" s="72" t="s">
        <v>367</v>
      </c>
    </row>
    <row r="183" spans="1:6" x14ac:dyDescent="0.25">
      <c r="A183" s="41">
        <v>176</v>
      </c>
      <c r="B183" s="46" t="s">
        <v>226</v>
      </c>
      <c r="C183" s="47">
        <v>1254377.7</v>
      </c>
      <c r="D183" s="45">
        <f t="shared" si="2"/>
        <v>1045314.75</v>
      </c>
      <c r="E183" s="45"/>
      <c r="F183" s="72" t="s">
        <v>367</v>
      </c>
    </row>
    <row r="184" spans="1:6" x14ac:dyDescent="0.25">
      <c r="A184" s="41">
        <v>177</v>
      </c>
      <c r="B184" s="46" t="s">
        <v>227</v>
      </c>
      <c r="C184" s="47">
        <v>2164434.21</v>
      </c>
      <c r="D184" s="45">
        <f t="shared" si="2"/>
        <v>1803695.175</v>
      </c>
      <c r="E184" s="45"/>
      <c r="F184" s="72" t="s">
        <v>367</v>
      </c>
    </row>
    <row r="185" spans="1:6" x14ac:dyDescent="0.25">
      <c r="A185" s="41">
        <v>178</v>
      </c>
      <c r="B185" s="46" t="s">
        <v>228</v>
      </c>
      <c r="C185" s="47">
        <v>1592811.79</v>
      </c>
      <c r="D185" s="45">
        <f t="shared" si="2"/>
        <v>1327343.1583333334</v>
      </c>
      <c r="E185" s="45"/>
      <c r="F185" s="72" t="s">
        <v>367</v>
      </c>
    </row>
    <row r="186" spans="1:6" x14ac:dyDescent="0.25">
      <c r="A186" s="41">
        <v>179</v>
      </c>
      <c r="B186" s="46" t="s">
        <v>230</v>
      </c>
      <c r="C186" s="47">
        <v>3407423.61</v>
      </c>
      <c r="D186" s="45">
        <f t="shared" si="2"/>
        <v>2839519.6749999998</v>
      </c>
      <c r="E186" s="45"/>
      <c r="F186" s="72" t="s">
        <v>367</v>
      </c>
    </row>
    <row r="187" spans="1:6" x14ac:dyDescent="0.25">
      <c r="A187" s="41">
        <v>180</v>
      </c>
      <c r="B187" s="46" t="s">
        <v>231</v>
      </c>
      <c r="C187" s="47">
        <v>2305030.33</v>
      </c>
      <c r="D187" s="45">
        <f t="shared" si="2"/>
        <v>1920858.6083333334</v>
      </c>
      <c r="E187" s="45"/>
      <c r="F187" s="72" t="s">
        <v>367</v>
      </c>
    </row>
    <row r="188" spans="1:6" x14ac:dyDescent="0.25">
      <c r="A188" s="41">
        <v>181</v>
      </c>
      <c r="B188" s="46" t="s">
        <v>232</v>
      </c>
      <c r="C188" s="47">
        <v>3088405.96</v>
      </c>
      <c r="D188" s="45">
        <f t="shared" si="2"/>
        <v>2573671.6333333333</v>
      </c>
      <c r="E188" s="45"/>
      <c r="F188" s="72" t="s">
        <v>367</v>
      </c>
    </row>
    <row r="189" spans="1:6" x14ac:dyDescent="0.25">
      <c r="A189" s="41">
        <v>182</v>
      </c>
      <c r="B189" s="46" t="s">
        <v>233</v>
      </c>
      <c r="C189" s="47">
        <v>6697260.8799999999</v>
      </c>
      <c r="D189" s="45">
        <f t="shared" si="2"/>
        <v>5581050.7333333334</v>
      </c>
      <c r="E189" s="45"/>
      <c r="F189" s="72" t="s">
        <v>367</v>
      </c>
    </row>
    <row r="190" spans="1:6" x14ac:dyDescent="0.25">
      <c r="A190" s="41">
        <v>183</v>
      </c>
      <c r="B190" s="46" t="s">
        <v>234</v>
      </c>
      <c r="C190" s="47">
        <v>8251668.8200000003</v>
      </c>
      <c r="D190" s="45">
        <f t="shared" si="2"/>
        <v>6876390.6833333336</v>
      </c>
      <c r="E190" s="45"/>
      <c r="F190" s="72" t="s">
        <v>367</v>
      </c>
    </row>
    <row r="191" spans="1:6" x14ac:dyDescent="0.25">
      <c r="A191" s="41">
        <v>184</v>
      </c>
      <c r="B191" s="46" t="s">
        <v>235</v>
      </c>
      <c r="C191" s="47">
        <v>5883165.4500000002</v>
      </c>
      <c r="D191" s="45">
        <f t="shared" si="2"/>
        <v>4902637.875</v>
      </c>
      <c r="E191" s="45"/>
      <c r="F191" s="72" t="s">
        <v>367</v>
      </c>
    </row>
    <row r="192" spans="1:6" x14ac:dyDescent="0.25">
      <c r="A192" s="41">
        <v>185</v>
      </c>
      <c r="B192" s="46" t="s">
        <v>236</v>
      </c>
      <c r="C192" s="47">
        <v>50701.07</v>
      </c>
      <c r="D192" s="45">
        <f t="shared" si="2"/>
        <v>42250.89166666667</v>
      </c>
      <c r="E192" s="45"/>
      <c r="F192" s="72" t="s">
        <v>367</v>
      </c>
    </row>
    <row r="193" spans="1:6" x14ac:dyDescent="0.25">
      <c r="A193" s="41">
        <v>186</v>
      </c>
      <c r="B193" s="46" t="s">
        <v>237</v>
      </c>
      <c r="C193" s="47">
        <v>51578.75</v>
      </c>
      <c r="D193" s="45">
        <f t="shared" si="2"/>
        <v>42982.291666666672</v>
      </c>
      <c r="E193" s="45"/>
      <c r="F193" s="72" t="s">
        <v>367</v>
      </c>
    </row>
    <row r="194" spans="1:6" x14ac:dyDescent="0.25">
      <c r="A194" s="41">
        <v>187</v>
      </c>
      <c r="B194" s="46" t="s">
        <v>238</v>
      </c>
      <c r="C194" s="47">
        <v>63298.02</v>
      </c>
      <c r="D194" s="45">
        <f t="shared" si="2"/>
        <v>52748.35</v>
      </c>
      <c r="E194" s="45"/>
      <c r="F194" s="72" t="s">
        <v>367</v>
      </c>
    </row>
    <row r="195" spans="1:6" x14ac:dyDescent="0.25">
      <c r="A195" s="41">
        <v>188</v>
      </c>
      <c r="B195" s="46" t="s">
        <v>239</v>
      </c>
      <c r="C195" s="47">
        <v>88010.13</v>
      </c>
      <c r="D195" s="45">
        <f t="shared" si="2"/>
        <v>73341.775000000009</v>
      </c>
      <c r="E195" s="45"/>
      <c r="F195" s="72" t="s">
        <v>367</v>
      </c>
    </row>
    <row r="196" spans="1:6" x14ac:dyDescent="0.25">
      <c r="A196" s="41">
        <v>189</v>
      </c>
      <c r="B196" s="46" t="s">
        <v>240</v>
      </c>
      <c r="C196" s="47">
        <v>59474.720000000001</v>
      </c>
      <c r="D196" s="45">
        <f t="shared" si="2"/>
        <v>49562.26666666667</v>
      </c>
      <c r="E196" s="45"/>
      <c r="F196" s="72" t="s">
        <v>367</v>
      </c>
    </row>
    <row r="197" spans="1:6" x14ac:dyDescent="0.25">
      <c r="A197" s="41">
        <v>190</v>
      </c>
      <c r="B197" s="46" t="s">
        <v>241</v>
      </c>
      <c r="C197" s="47">
        <v>91150.01</v>
      </c>
      <c r="D197" s="45">
        <f t="shared" si="2"/>
        <v>75958.34166666666</v>
      </c>
      <c r="E197" s="45"/>
      <c r="F197" s="72" t="s">
        <v>367</v>
      </c>
    </row>
    <row r="198" spans="1:6" x14ac:dyDescent="0.25">
      <c r="A198" s="41">
        <v>191</v>
      </c>
      <c r="B198" s="46" t="s">
        <v>242</v>
      </c>
      <c r="C198" s="47">
        <v>84848.29</v>
      </c>
      <c r="D198" s="45">
        <f t="shared" si="2"/>
        <v>70706.908333333326</v>
      </c>
      <c r="E198" s="45"/>
      <c r="F198" s="72" t="s">
        <v>367</v>
      </c>
    </row>
    <row r="199" spans="1:6" x14ac:dyDescent="0.25">
      <c r="A199" s="41">
        <v>192</v>
      </c>
      <c r="B199" s="46" t="s">
        <v>243</v>
      </c>
      <c r="C199" s="47">
        <v>109708.41</v>
      </c>
      <c r="D199" s="45">
        <f t="shared" si="2"/>
        <v>91423.675000000003</v>
      </c>
      <c r="E199" s="45"/>
      <c r="F199" s="72" t="s">
        <v>367</v>
      </c>
    </row>
    <row r="200" spans="1:6" x14ac:dyDescent="0.25">
      <c r="A200" s="41">
        <v>193</v>
      </c>
      <c r="B200" s="46" t="s">
        <v>244</v>
      </c>
      <c r="C200" s="47">
        <v>74674.570000000007</v>
      </c>
      <c r="D200" s="45">
        <f t="shared" ref="D200:D263" si="3">C200/1.2</f>
        <v>62228.808333333342</v>
      </c>
      <c r="E200" s="45"/>
      <c r="F200" s="72" t="s">
        <v>367</v>
      </c>
    </row>
    <row r="201" spans="1:6" x14ac:dyDescent="0.25">
      <c r="A201" s="41">
        <v>194</v>
      </c>
      <c r="B201" s="46" t="s">
        <v>245</v>
      </c>
      <c r="C201" s="47">
        <v>100679.5</v>
      </c>
      <c r="D201" s="45">
        <f t="shared" si="3"/>
        <v>83899.583333333343</v>
      </c>
      <c r="E201" s="45"/>
      <c r="F201" s="72" t="s">
        <v>367</v>
      </c>
    </row>
    <row r="202" spans="1:6" x14ac:dyDescent="0.25">
      <c r="A202" s="41">
        <v>195</v>
      </c>
      <c r="B202" s="46" t="s">
        <v>246</v>
      </c>
      <c r="C202" s="47">
        <v>124808.51</v>
      </c>
      <c r="D202" s="45">
        <f t="shared" si="3"/>
        <v>104007.09166666666</v>
      </c>
      <c r="E202" s="45"/>
      <c r="F202" s="72" t="s">
        <v>367</v>
      </c>
    </row>
    <row r="203" spans="1:6" x14ac:dyDescent="0.25">
      <c r="A203" s="41">
        <v>196</v>
      </c>
      <c r="B203" s="46" t="s">
        <v>247</v>
      </c>
      <c r="C203" s="47">
        <v>183692.82</v>
      </c>
      <c r="D203" s="45">
        <f t="shared" si="3"/>
        <v>153077.35</v>
      </c>
      <c r="E203" s="45"/>
      <c r="F203" s="72" t="s">
        <v>367</v>
      </c>
    </row>
    <row r="204" spans="1:6" x14ac:dyDescent="0.25">
      <c r="A204" s="41">
        <v>197</v>
      </c>
      <c r="B204" s="46" t="s">
        <v>248</v>
      </c>
      <c r="C204" s="47">
        <v>93011.81</v>
      </c>
      <c r="D204" s="45">
        <f t="shared" si="3"/>
        <v>77509.841666666674</v>
      </c>
      <c r="E204" s="45"/>
      <c r="F204" s="72" t="s">
        <v>367</v>
      </c>
    </row>
    <row r="205" spans="1:6" x14ac:dyDescent="0.25">
      <c r="A205" s="41">
        <v>198</v>
      </c>
      <c r="B205" s="46" t="s">
        <v>249</v>
      </c>
      <c r="C205" s="47">
        <v>190905.48</v>
      </c>
      <c r="D205" s="45">
        <f t="shared" si="3"/>
        <v>159087.90000000002</v>
      </c>
      <c r="E205" s="45"/>
      <c r="F205" s="72" t="s">
        <v>367</v>
      </c>
    </row>
    <row r="206" spans="1:6" x14ac:dyDescent="0.25">
      <c r="A206" s="41">
        <v>199</v>
      </c>
      <c r="B206" s="46" t="s">
        <v>250</v>
      </c>
      <c r="C206" s="47">
        <v>143167.07999999999</v>
      </c>
      <c r="D206" s="45">
        <f t="shared" si="3"/>
        <v>119305.9</v>
      </c>
      <c r="E206" s="45"/>
      <c r="F206" s="72" t="s">
        <v>367</v>
      </c>
    </row>
    <row r="207" spans="1:6" x14ac:dyDescent="0.25">
      <c r="A207" s="41">
        <v>200</v>
      </c>
      <c r="B207" s="46" t="s">
        <v>251</v>
      </c>
      <c r="C207" s="47">
        <v>152368.13</v>
      </c>
      <c r="D207" s="45">
        <f t="shared" si="3"/>
        <v>126973.44166666668</v>
      </c>
      <c r="E207" s="45"/>
      <c r="F207" s="72" t="s">
        <v>367</v>
      </c>
    </row>
    <row r="208" spans="1:6" x14ac:dyDescent="0.25">
      <c r="A208" s="41">
        <v>201</v>
      </c>
      <c r="B208" s="46" t="s">
        <v>252</v>
      </c>
      <c r="C208" s="47">
        <v>193838.39</v>
      </c>
      <c r="D208" s="45">
        <f t="shared" si="3"/>
        <v>161531.9916666667</v>
      </c>
      <c r="E208" s="45"/>
      <c r="F208" s="72" t="s">
        <v>367</v>
      </c>
    </row>
    <row r="209" spans="1:6" x14ac:dyDescent="0.25">
      <c r="A209" s="41">
        <v>202</v>
      </c>
      <c r="B209" s="46" t="s">
        <v>253</v>
      </c>
      <c r="C209" s="55">
        <v>367256.45</v>
      </c>
      <c r="D209" s="45">
        <f t="shared" si="3"/>
        <v>306047.04166666669</v>
      </c>
      <c r="E209" s="45"/>
      <c r="F209" s="72" t="s">
        <v>367</v>
      </c>
    </row>
    <row r="210" spans="1:6" x14ac:dyDescent="0.25">
      <c r="A210" s="41">
        <v>203</v>
      </c>
      <c r="B210" s="46" t="s">
        <v>254</v>
      </c>
      <c r="C210" s="47">
        <v>280626.07</v>
      </c>
      <c r="D210" s="45">
        <f t="shared" si="3"/>
        <v>233855.05833333335</v>
      </c>
      <c r="E210" s="45"/>
      <c r="F210" s="72" t="s">
        <v>367</v>
      </c>
    </row>
    <row r="211" spans="1:6" x14ac:dyDescent="0.25">
      <c r="A211" s="41">
        <v>204</v>
      </c>
      <c r="B211" s="46" t="s">
        <v>255</v>
      </c>
      <c r="C211" s="47">
        <v>462609.16</v>
      </c>
      <c r="D211" s="45">
        <f t="shared" si="3"/>
        <v>385507.6333333333</v>
      </c>
      <c r="E211" s="45"/>
      <c r="F211" s="72" t="s">
        <v>367</v>
      </c>
    </row>
    <row r="212" spans="1:6" x14ac:dyDescent="0.25">
      <c r="A212" s="41">
        <v>205</v>
      </c>
      <c r="B212" s="46" t="s">
        <v>256</v>
      </c>
      <c r="C212" s="47">
        <v>373287.72</v>
      </c>
      <c r="D212" s="45">
        <f t="shared" si="3"/>
        <v>311073.09999999998</v>
      </c>
      <c r="E212" s="45"/>
      <c r="F212" s="72" t="s">
        <v>367</v>
      </c>
    </row>
    <row r="213" spans="1:6" x14ac:dyDescent="0.25">
      <c r="A213" s="41">
        <v>206</v>
      </c>
      <c r="B213" s="46" t="s">
        <v>257</v>
      </c>
      <c r="C213" s="47">
        <v>862560.74</v>
      </c>
      <c r="D213" s="45">
        <f t="shared" si="3"/>
        <v>718800.6166666667</v>
      </c>
      <c r="E213" s="45"/>
      <c r="F213" s="72" t="s">
        <v>367</v>
      </c>
    </row>
    <row r="214" spans="1:6" x14ac:dyDescent="0.25">
      <c r="A214" s="41">
        <v>207</v>
      </c>
      <c r="B214" s="46" t="s">
        <v>258</v>
      </c>
      <c r="C214" s="47">
        <v>739382.82</v>
      </c>
      <c r="D214" s="45">
        <f t="shared" si="3"/>
        <v>616152.35</v>
      </c>
      <c r="E214" s="45"/>
      <c r="F214" s="72" t="s">
        <v>367</v>
      </c>
    </row>
    <row r="215" spans="1:6" x14ac:dyDescent="0.25">
      <c r="A215" s="41">
        <v>208</v>
      </c>
      <c r="B215" s="46" t="s">
        <v>259</v>
      </c>
      <c r="C215" s="47">
        <v>528490.64</v>
      </c>
      <c r="D215" s="45">
        <f t="shared" si="3"/>
        <v>440408.8666666667</v>
      </c>
      <c r="E215" s="45"/>
      <c r="F215" s="72" t="s">
        <v>367</v>
      </c>
    </row>
    <row r="216" spans="1:6" x14ac:dyDescent="0.25">
      <c r="A216" s="41">
        <v>209</v>
      </c>
      <c r="B216" s="46" t="s">
        <v>370</v>
      </c>
      <c r="C216" s="47">
        <v>13602.64</v>
      </c>
      <c r="D216" s="45">
        <f t="shared" si="3"/>
        <v>11335.533333333333</v>
      </c>
      <c r="E216" s="45"/>
      <c r="F216" s="72" t="s">
        <v>367</v>
      </c>
    </row>
    <row r="217" spans="1:6" x14ac:dyDescent="0.25">
      <c r="A217" s="41">
        <v>210</v>
      </c>
      <c r="B217" s="46" t="s">
        <v>372</v>
      </c>
      <c r="C217" s="47">
        <v>59787.55</v>
      </c>
      <c r="D217" s="45">
        <f t="shared" si="3"/>
        <v>49822.958333333336</v>
      </c>
      <c r="E217" s="45"/>
      <c r="F217" s="72" t="s">
        <v>367</v>
      </c>
    </row>
    <row r="218" spans="1:6" x14ac:dyDescent="0.25">
      <c r="A218" s="41">
        <v>211</v>
      </c>
      <c r="B218" s="46" t="s">
        <v>371</v>
      </c>
      <c r="C218" s="47">
        <v>107.95</v>
      </c>
      <c r="D218" s="45">
        <f t="shared" si="3"/>
        <v>89.958333333333343</v>
      </c>
      <c r="E218" s="45"/>
      <c r="F218" s="72" t="s">
        <v>367</v>
      </c>
    </row>
    <row r="219" spans="1:6" x14ac:dyDescent="0.25">
      <c r="A219" s="41">
        <v>212</v>
      </c>
      <c r="B219" s="44" t="s">
        <v>260</v>
      </c>
      <c r="C219" s="45">
        <v>63101.5</v>
      </c>
      <c r="D219" s="45">
        <f t="shared" si="3"/>
        <v>52584.583333333336</v>
      </c>
      <c r="E219" s="45"/>
      <c r="F219" s="72" t="s">
        <v>368</v>
      </c>
    </row>
    <row r="220" spans="1:6" x14ac:dyDescent="0.25">
      <c r="A220" s="41">
        <v>213</v>
      </c>
      <c r="B220" s="44" t="s">
        <v>261</v>
      </c>
      <c r="C220" s="45">
        <v>654004.92000000004</v>
      </c>
      <c r="D220" s="45">
        <f t="shared" si="3"/>
        <v>545004.10000000009</v>
      </c>
      <c r="E220" s="45">
        <v>399280.58</v>
      </c>
      <c r="F220" s="72" t="s">
        <v>368</v>
      </c>
    </row>
    <row r="221" spans="1:6" x14ac:dyDescent="0.25">
      <c r="A221" s="41">
        <v>214</v>
      </c>
      <c r="B221" s="44" t="s">
        <v>262</v>
      </c>
      <c r="C221" s="45">
        <v>1156335.43</v>
      </c>
      <c r="D221" s="45">
        <f t="shared" si="3"/>
        <v>963612.85833333328</v>
      </c>
      <c r="E221" s="45">
        <v>717391.93</v>
      </c>
      <c r="F221" s="72" t="s">
        <v>368</v>
      </c>
    </row>
    <row r="222" spans="1:6" x14ac:dyDescent="0.25">
      <c r="A222" s="41">
        <v>215</v>
      </c>
      <c r="B222" s="44" t="s">
        <v>263</v>
      </c>
      <c r="C222" s="45">
        <v>880021.4</v>
      </c>
      <c r="D222" s="45">
        <f t="shared" si="3"/>
        <v>733351.16666666674</v>
      </c>
      <c r="E222" s="45">
        <v>558253.24</v>
      </c>
      <c r="F222" s="72" t="s">
        <v>368</v>
      </c>
    </row>
    <row r="223" spans="1:6" x14ac:dyDescent="0.25">
      <c r="A223" s="41">
        <v>216</v>
      </c>
      <c r="B223" s="44" t="s">
        <v>264</v>
      </c>
      <c r="C223" s="45">
        <v>1858895.94</v>
      </c>
      <c r="D223" s="45">
        <f t="shared" si="3"/>
        <v>1549079.95</v>
      </c>
      <c r="E223" s="45">
        <v>1221522.78</v>
      </c>
      <c r="F223" s="72" t="s">
        <v>368</v>
      </c>
    </row>
    <row r="224" spans="1:6" x14ac:dyDescent="0.25">
      <c r="A224" s="41">
        <v>217</v>
      </c>
      <c r="B224" s="44" t="s">
        <v>265</v>
      </c>
      <c r="C224" s="45">
        <v>912700.05</v>
      </c>
      <c r="D224" s="45">
        <f t="shared" si="3"/>
        <v>760583.37500000012</v>
      </c>
      <c r="E224" s="45">
        <v>576653</v>
      </c>
      <c r="F224" s="72" t="s">
        <v>368</v>
      </c>
    </row>
    <row r="225" spans="1:6" x14ac:dyDescent="0.25">
      <c r="A225" s="41">
        <v>218</v>
      </c>
      <c r="B225" s="44" t="s">
        <v>266</v>
      </c>
      <c r="C225" s="45">
        <v>2847650.4</v>
      </c>
      <c r="D225" s="45">
        <f t="shared" si="3"/>
        <v>2373042</v>
      </c>
      <c r="E225" s="45">
        <v>1963129.5</v>
      </c>
      <c r="F225" s="72" t="s">
        <v>368</v>
      </c>
    </row>
    <row r="226" spans="1:6" x14ac:dyDescent="0.25">
      <c r="A226" s="41">
        <v>219</v>
      </c>
      <c r="B226" s="44" t="s">
        <v>267</v>
      </c>
      <c r="C226" s="45">
        <v>952285.64</v>
      </c>
      <c r="D226" s="45">
        <f t="shared" si="3"/>
        <v>793571.3666666667</v>
      </c>
      <c r="E226" s="45">
        <v>604009.12</v>
      </c>
      <c r="F226" s="72" t="s">
        <v>368</v>
      </c>
    </row>
    <row r="227" spans="1:6" x14ac:dyDescent="0.25">
      <c r="A227" s="41">
        <v>220</v>
      </c>
      <c r="B227" s="44" t="s">
        <v>268</v>
      </c>
      <c r="C227" s="45">
        <v>2988655.75</v>
      </c>
      <c r="D227" s="45">
        <f t="shared" si="3"/>
        <v>2490546.4583333335</v>
      </c>
      <c r="E227" s="45">
        <v>2083183.45</v>
      </c>
      <c r="F227" s="72" t="s">
        <v>368</v>
      </c>
    </row>
    <row r="228" spans="1:6" x14ac:dyDescent="0.25">
      <c r="A228" s="41">
        <v>221</v>
      </c>
      <c r="B228" s="44" t="s">
        <v>269</v>
      </c>
      <c r="C228" s="45">
        <v>1064511.24</v>
      </c>
      <c r="D228" s="45">
        <f t="shared" si="3"/>
        <v>887092.70000000007</v>
      </c>
      <c r="E228" s="45">
        <v>677175.19</v>
      </c>
      <c r="F228" s="72" t="s">
        <v>368</v>
      </c>
    </row>
    <row r="229" spans="1:6" x14ac:dyDescent="0.25">
      <c r="A229" s="41">
        <v>222</v>
      </c>
      <c r="B229" s="44" t="s">
        <v>270</v>
      </c>
      <c r="C229" s="45">
        <v>3253441.56</v>
      </c>
      <c r="D229" s="45">
        <f t="shared" si="3"/>
        <v>2711201.3000000003</v>
      </c>
      <c r="E229" s="45">
        <v>2279429.38</v>
      </c>
      <c r="F229" s="72" t="s">
        <v>368</v>
      </c>
    </row>
    <row r="230" spans="1:6" x14ac:dyDescent="0.25">
      <c r="A230" s="41">
        <v>223</v>
      </c>
      <c r="B230" s="44" t="s">
        <v>271</v>
      </c>
      <c r="C230" s="45">
        <v>1125160.8899999999</v>
      </c>
      <c r="D230" s="45">
        <f t="shared" si="3"/>
        <v>937634.07499999995</v>
      </c>
      <c r="E230" s="45">
        <v>685891.96</v>
      </c>
      <c r="F230" s="72" t="s">
        <v>368</v>
      </c>
    </row>
    <row r="231" spans="1:6" x14ac:dyDescent="0.25">
      <c r="A231" s="41">
        <v>224</v>
      </c>
      <c r="B231" s="44" t="s">
        <v>272</v>
      </c>
      <c r="C231" s="45">
        <v>3556207.04</v>
      </c>
      <c r="D231" s="45">
        <f t="shared" si="3"/>
        <v>2963505.8666666667</v>
      </c>
      <c r="E231" s="45">
        <v>2408273.37</v>
      </c>
      <c r="F231" s="72" t="s">
        <v>368</v>
      </c>
    </row>
    <row r="232" spans="1:6" x14ac:dyDescent="0.25">
      <c r="A232" s="41">
        <v>225</v>
      </c>
      <c r="B232" s="44" t="s">
        <v>273</v>
      </c>
      <c r="C232" s="45">
        <v>350856.95</v>
      </c>
      <c r="D232" s="45">
        <f t="shared" si="3"/>
        <v>292380.79166666669</v>
      </c>
      <c r="E232" s="45">
        <v>229514.39</v>
      </c>
      <c r="F232" s="72" t="s">
        <v>368</v>
      </c>
    </row>
    <row r="233" spans="1:6" x14ac:dyDescent="0.25">
      <c r="A233" s="41">
        <v>226</v>
      </c>
      <c r="B233" s="46" t="s">
        <v>274</v>
      </c>
      <c r="C233" s="47">
        <v>428057.67</v>
      </c>
      <c r="D233" s="47">
        <f t="shared" si="3"/>
        <v>356714.72499999998</v>
      </c>
      <c r="E233" s="47">
        <v>283078.53999999998</v>
      </c>
      <c r="F233" s="72" t="s">
        <v>368</v>
      </c>
    </row>
    <row r="234" spans="1:6" x14ac:dyDescent="0.25">
      <c r="A234" s="41">
        <v>227</v>
      </c>
      <c r="B234" s="46" t="s">
        <v>275</v>
      </c>
      <c r="C234" s="47">
        <v>893876.41</v>
      </c>
      <c r="D234" s="45">
        <f t="shared" si="3"/>
        <v>744897.00833333342</v>
      </c>
      <c r="E234" s="45">
        <v>611276.98</v>
      </c>
      <c r="F234" s="72" t="s">
        <v>368</v>
      </c>
    </row>
    <row r="235" spans="1:6" x14ac:dyDescent="0.25">
      <c r="A235" s="41">
        <v>228</v>
      </c>
      <c r="B235" s="46" t="s">
        <v>276</v>
      </c>
      <c r="C235" s="47">
        <v>461741.63</v>
      </c>
      <c r="D235" s="45">
        <f t="shared" si="3"/>
        <v>384784.69166666671</v>
      </c>
      <c r="E235" s="45">
        <v>331262.94</v>
      </c>
      <c r="F235" s="72" t="s">
        <v>368</v>
      </c>
    </row>
    <row r="236" spans="1:6" x14ac:dyDescent="0.25">
      <c r="A236" s="41">
        <v>229</v>
      </c>
      <c r="B236" s="46" t="s">
        <v>277</v>
      </c>
      <c r="C236" s="47">
        <v>1051680.5900000001</v>
      </c>
      <c r="D236" s="45">
        <f t="shared" si="3"/>
        <v>876400.49166666681</v>
      </c>
      <c r="E236" s="45">
        <v>707134.29</v>
      </c>
      <c r="F236" s="72" t="s">
        <v>368</v>
      </c>
    </row>
    <row r="237" spans="1:6" x14ac:dyDescent="0.25">
      <c r="A237" s="41">
        <v>230</v>
      </c>
      <c r="B237" s="46" t="s">
        <v>278</v>
      </c>
      <c r="C237" s="47">
        <v>508816.15</v>
      </c>
      <c r="D237" s="45">
        <f t="shared" si="3"/>
        <v>424013.45833333337</v>
      </c>
      <c r="E237" s="45">
        <v>331165.46999999997</v>
      </c>
      <c r="F237" s="72" t="s">
        <v>368</v>
      </c>
    </row>
    <row r="238" spans="1:6" x14ac:dyDescent="0.25">
      <c r="A238" s="41">
        <v>231</v>
      </c>
      <c r="B238" s="46" t="s">
        <v>279</v>
      </c>
      <c r="C238" s="47">
        <v>1075156.57</v>
      </c>
      <c r="D238" s="45">
        <f t="shared" si="3"/>
        <v>895963.80833333347</v>
      </c>
      <c r="E238" s="45">
        <v>728417.27</v>
      </c>
      <c r="F238" s="72" t="s">
        <v>368</v>
      </c>
    </row>
    <row r="239" spans="1:6" x14ac:dyDescent="0.25">
      <c r="A239" s="41">
        <v>232</v>
      </c>
      <c r="B239" s="46" t="s">
        <v>280</v>
      </c>
      <c r="C239" s="47">
        <v>1430991.41</v>
      </c>
      <c r="D239" s="45">
        <f t="shared" si="3"/>
        <v>1192492.8416666666</v>
      </c>
      <c r="E239" s="45">
        <v>984627.54</v>
      </c>
      <c r="F239" s="72" t="s">
        <v>368</v>
      </c>
    </row>
    <row r="240" spans="1:6" x14ac:dyDescent="0.25">
      <c r="A240" s="41">
        <v>233</v>
      </c>
      <c r="B240" s="46" t="s">
        <v>281</v>
      </c>
      <c r="C240" s="47">
        <v>753946.05</v>
      </c>
      <c r="D240" s="45">
        <f t="shared" si="3"/>
        <v>628288.37500000012</v>
      </c>
      <c r="E240" s="45">
        <v>502499.28</v>
      </c>
      <c r="F240" s="72" t="s">
        <v>368</v>
      </c>
    </row>
    <row r="241" spans="1:6" x14ac:dyDescent="0.25">
      <c r="A241" s="41">
        <v>234</v>
      </c>
      <c r="B241" s="44" t="s">
        <v>282</v>
      </c>
      <c r="C241" s="45">
        <v>1165101.07</v>
      </c>
      <c r="D241" s="45">
        <f t="shared" si="3"/>
        <v>970917.55833333347</v>
      </c>
      <c r="E241" s="45">
        <v>778597.12</v>
      </c>
      <c r="F241" s="72" t="s">
        <v>368</v>
      </c>
    </row>
    <row r="242" spans="1:6" x14ac:dyDescent="0.25">
      <c r="A242" s="41">
        <v>235</v>
      </c>
      <c r="B242" s="44" t="s">
        <v>283</v>
      </c>
      <c r="C242" s="45">
        <v>78262.75</v>
      </c>
      <c r="D242" s="45">
        <f t="shared" si="3"/>
        <v>65218.958333333336</v>
      </c>
      <c r="E242" s="45">
        <v>47810.43</v>
      </c>
      <c r="F242" s="72" t="s">
        <v>368</v>
      </c>
    </row>
    <row r="243" spans="1:6" x14ac:dyDescent="0.25">
      <c r="A243" s="41">
        <v>236</v>
      </c>
      <c r="B243" s="44" t="s">
        <v>284</v>
      </c>
      <c r="C243" s="45">
        <v>191434.85</v>
      </c>
      <c r="D243" s="45">
        <f t="shared" si="3"/>
        <v>159529.04166666669</v>
      </c>
      <c r="E243" s="45">
        <v>47566.55</v>
      </c>
      <c r="F243" s="72" t="s">
        <v>368</v>
      </c>
    </row>
    <row r="244" spans="1:6" x14ac:dyDescent="0.25">
      <c r="A244" s="41">
        <v>237</v>
      </c>
      <c r="B244" s="44" t="s">
        <v>285</v>
      </c>
      <c r="C244" s="45">
        <v>132929.84</v>
      </c>
      <c r="D244" s="45">
        <f t="shared" si="3"/>
        <v>110774.86666666667</v>
      </c>
      <c r="E244" s="45">
        <v>89568.35</v>
      </c>
      <c r="F244" s="72" t="s">
        <v>368</v>
      </c>
    </row>
    <row r="245" spans="1:6" x14ac:dyDescent="0.25">
      <c r="A245" s="41">
        <v>238</v>
      </c>
      <c r="B245" s="44" t="s">
        <v>286</v>
      </c>
      <c r="C245" s="45">
        <v>107686.05</v>
      </c>
      <c r="D245" s="45">
        <f t="shared" si="3"/>
        <v>89738.375</v>
      </c>
      <c r="E245" s="45">
        <v>71942.45</v>
      </c>
      <c r="F245" s="72" t="s">
        <v>368</v>
      </c>
    </row>
    <row r="246" spans="1:6" x14ac:dyDescent="0.25">
      <c r="A246" s="41">
        <v>239</v>
      </c>
      <c r="B246" s="44" t="s">
        <v>287</v>
      </c>
      <c r="C246" s="45">
        <v>105532.45</v>
      </c>
      <c r="D246" s="45">
        <f t="shared" si="3"/>
        <v>87943.708333333328</v>
      </c>
      <c r="E246" s="45">
        <v>50404.68</v>
      </c>
      <c r="F246" s="72" t="s">
        <v>368</v>
      </c>
    </row>
    <row r="247" spans="1:6" x14ac:dyDescent="0.25">
      <c r="A247" s="41">
        <v>240</v>
      </c>
      <c r="B247" s="44" t="s">
        <v>288</v>
      </c>
      <c r="C247" s="45">
        <v>187416.9</v>
      </c>
      <c r="D247" s="45">
        <f t="shared" si="3"/>
        <v>156180.75</v>
      </c>
      <c r="E247" s="45">
        <v>112769.78</v>
      </c>
      <c r="F247" s="72" t="s">
        <v>368</v>
      </c>
    </row>
    <row r="248" spans="1:6" x14ac:dyDescent="0.25">
      <c r="A248" s="41">
        <v>241</v>
      </c>
      <c r="B248" s="44" t="s">
        <v>289</v>
      </c>
      <c r="C248" s="45">
        <v>201437.08</v>
      </c>
      <c r="D248" s="45">
        <f t="shared" si="3"/>
        <v>167864.23333333334</v>
      </c>
      <c r="E248" s="45">
        <v>122282.55</v>
      </c>
      <c r="F248" s="72" t="s">
        <v>368</v>
      </c>
    </row>
    <row r="249" spans="1:6" ht="14.25" customHeight="1" x14ac:dyDescent="0.25">
      <c r="A249" s="41">
        <v>242</v>
      </c>
      <c r="B249" s="44" t="s">
        <v>290</v>
      </c>
      <c r="C249" s="56">
        <v>16299.46</v>
      </c>
      <c r="D249" s="56">
        <f t="shared" si="3"/>
        <v>13582.883333333333</v>
      </c>
      <c r="E249" s="56"/>
      <c r="F249" s="72" t="s">
        <v>368</v>
      </c>
    </row>
    <row r="250" spans="1:6" x14ac:dyDescent="0.25">
      <c r="A250" s="41">
        <v>243</v>
      </c>
      <c r="B250" s="44" t="s">
        <v>291</v>
      </c>
      <c r="C250" s="56">
        <v>422806.68</v>
      </c>
      <c r="D250" s="56">
        <f t="shared" si="3"/>
        <v>352338.9</v>
      </c>
      <c r="E250" s="56">
        <v>284356.18</v>
      </c>
      <c r="F250" s="72" t="s">
        <v>368</v>
      </c>
    </row>
    <row r="251" spans="1:6" x14ac:dyDescent="0.25">
      <c r="A251" s="41">
        <v>244</v>
      </c>
      <c r="B251" s="44" t="s">
        <v>292</v>
      </c>
      <c r="C251" s="56">
        <v>319138.15000000002</v>
      </c>
      <c r="D251" s="56">
        <f t="shared" si="3"/>
        <v>265948.45833333337</v>
      </c>
      <c r="E251" s="56">
        <v>212928.42</v>
      </c>
      <c r="F251" s="72" t="s">
        <v>368</v>
      </c>
    </row>
    <row r="252" spans="1:6" x14ac:dyDescent="0.25">
      <c r="A252" s="41">
        <v>245</v>
      </c>
      <c r="B252" s="44" t="s">
        <v>293</v>
      </c>
      <c r="C252" s="56">
        <v>216645.07</v>
      </c>
      <c r="D252" s="56">
        <f t="shared" si="3"/>
        <v>180537.55833333335</v>
      </c>
      <c r="E252" s="56">
        <v>145277.70000000001</v>
      </c>
      <c r="F252" s="72" t="s">
        <v>368</v>
      </c>
    </row>
    <row r="253" spans="1:6" x14ac:dyDescent="0.25">
      <c r="A253" s="41">
        <v>246</v>
      </c>
      <c r="B253" s="44" t="s">
        <v>294</v>
      </c>
      <c r="C253" s="56">
        <v>185994.92</v>
      </c>
      <c r="D253" s="56">
        <f t="shared" si="3"/>
        <v>154995.76666666669</v>
      </c>
      <c r="E253" s="56">
        <v>115373.02</v>
      </c>
      <c r="F253" s="72" t="s">
        <v>368</v>
      </c>
    </row>
    <row r="254" spans="1:6" x14ac:dyDescent="0.25">
      <c r="A254" s="41">
        <v>247</v>
      </c>
      <c r="B254" s="44" t="s">
        <v>295</v>
      </c>
      <c r="C254" s="56">
        <v>133547.35999999999</v>
      </c>
      <c r="D254" s="56">
        <f t="shared" si="3"/>
        <v>111289.46666666666</v>
      </c>
      <c r="E254" s="56">
        <v>88075.54</v>
      </c>
      <c r="F254" s="72" t="s">
        <v>368</v>
      </c>
    </row>
    <row r="255" spans="1:6" x14ac:dyDescent="0.25">
      <c r="A255" s="41">
        <v>248</v>
      </c>
      <c r="B255" s="44" t="s">
        <v>296</v>
      </c>
      <c r="C255" s="56">
        <v>109104.64</v>
      </c>
      <c r="D255" s="56">
        <f t="shared" si="3"/>
        <v>90920.53333333334</v>
      </c>
      <c r="E255" s="56">
        <v>66098.2</v>
      </c>
      <c r="F255" s="72" t="s">
        <v>368</v>
      </c>
    </row>
    <row r="256" spans="1:6" x14ac:dyDescent="0.25">
      <c r="A256" s="41">
        <v>249</v>
      </c>
      <c r="B256" s="44" t="s">
        <v>297</v>
      </c>
      <c r="C256" s="56">
        <v>89258.78</v>
      </c>
      <c r="D256" s="56">
        <f t="shared" si="3"/>
        <v>74382.316666666666</v>
      </c>
      <c r="E256" s="56">
        <v>51659.360000000001</v>
      </c>
      <c r="F256" s="72" t="s">
        <v>368</v>
      </c>
    </row>
    <row r="257" spans="1:6" x14ac:dyDescent="0.25">
      <c r="A257" s="41">
        <v>250</v>
      </c>
      <c r="B257" s="44" t="s">
        <v>298</v>
      </c>
      <c r="C257" s="56">
        <v>159542.04</v>
      </c>
      <c r="D257" s="56">
        <f t="shared" si="3"/>
        <v>132951.70000000001</v>
      </c>
      <c r="E257" s="56">
        <v>106451.8</v>
      </c>
      <c r="F257" s="72" t="s">
        <v>368</v>
      </c>
    </row>
    <row r="258" spans="1:6" x14ac:dyDescent="0.25">
      <c r="A258" s="41">
        <v>251</v>
      </c>
      <c r="B258" s="44" t="s">
        <v>299</v>
      </c>
      <c r="C258" s="56">
        <v>108470.06</v>
      </c>
      <c r="D258" s="56">
        <f t="shared" si="3"/>
        <v>90391.716666666674</v>
      </c>
      <c r="E258" s="56">
        <v>72638.850000000006</v>
      </c>
      <c r="F258" s="72" t="s">
        <v>368</v>
      </c>
    </row>
    <row r="259" spans="1:6" x14ac:dyDescent="0.25">
      <c r="A259" s="41">
        <v>252</v>
      </c>
      <c r="B259" s="44" t="s">
        <v>300</v>
      </c>
      <c r="C259" s="56">
        <v>93144.960000000006</v>
      </c>
      <c r="D259" s="56">
        <f t="shared" si="3"/>
        <v>77620.800000000003</v>
      </c>
      <c r="E259" s="56">
        <v>57686.51</v>
      </c>
      <c r="F259" s="72" t="s">
        <v>368</v>
      </c>
    </row>
    <row r="260" spans="1:6" x14ac:dyDescent="0.25">
      <c r="A260" s="41">
        <v>253</v>
      </c>
      <c r="B260" s="44" t="s">
        <v>301</v>
      </c>
      <c r="C260" s="56">
        <v>69803.5</v>
      </c>
      <c r="D260" s="56">
        <f t="shared" si="3"/>
        <v>58169.583333333336</v>
      </c>
      <c r="E260" s="56">
        <v>44037.77</v>
      </c>
      <c r="F260" s="72" t="s">
        <v>368</v>
      </c>
    </row>
    <row r="261" spans="1:6" x14ac:dyDescent="0.25">
      <c r="A261" s="41">
        <v>254</v>
      </c>
      <c r="B261" s="44" t="s">
        <v>302</v>
      </c>
      <c r="C261" s="56">
        <v>261839.05</v>
      </c>
      <c r="D261" s="56">
        <f t="shared" si="3"/>
        <v>218199.20833333334</v>
      </c>
      <c r="E261" s="56">
        <v>33049.1</v>
      </c>
      <c r="F261" s="72" t="s">
        <v>368</v>
      </c>
    </row>
    <row r="262" spans="1:6" x14ac:dyDescent="0.25">
      <c r="A262" s="41">
        <v>255</v>
      </c>
      <c r="B262" s="44" t="s">
        <v>303</v>
      </c>
      <c r="C262" s="56">
        <v>45187.41</v>
      </c>
      <c r="D262" s="56">
        <f t="shared" si="3"/>
        <v>37656.175000000003</v>
      </c>
      <c r="E262" s="56">
        <v>25829.68</v>
      </c>
      <c r="F262" s="72" t="s">
        <v>368</v>
      </c>
    </row>
    <row r="263" spans="1:6" x14ac:dyDescent="0.25">
      <c r="A263" s="41">
        <v>256</v>
      </c>
      <c r="B263" s="44" t="s">
        <v>304</v>
      </c>
      <c r="C263" s="56">
        <v>93068.61</v>
      </c>
      <c r="D263" s="56">
        <f t="shared" si="3"/>
        <v>77557.175000000003</v>
      </c>
      <c r="E263" s="56">
        <v>32269.18</v>
      </c>
      <c r="F263" s="72" t="s">
        <v>368</v>
      </c>
    </row>
    <row r="264" spans="1:6" x14ac:dyDescent="0.25">
      <c r="A264" s="41">
        <v>257</v>
      </c>
      <c r="B264" s="44" t="s">
        <v>305</v>
      </c>
      <c r="C264" s="56">
        <v>59683.22</v>
      </c>
      <c r="D264" s="56">
        <f t="shared" ref="D264:D285" si="4">C264/1.2</f>
        <v>49736.01666666667</v>
      </c>
      <c r="E264" s="56">
        <v>38723.019999999997</v>
      </c>
      <c r="F264" s="72" t="s">
        <v>368</v>
      </c>
    </row>
    <row r="265" spans="1:6" x14ac:dyDescent="0.25">
      <c r="A265" s="41">
        <v>258</v>
      </c>
      <c r="B265" s="44" t="s">
        <v>306</v>
      </c>
      <c r="C265" s="56">
        <v>65383.31</v>
      </c>
      <c r="D265" s="56">
        <f t="shared" si="4"/>
        <v>54486.091666666667</v>
      </c>
      <c r="E265" s="56">
        <v>42652.88</v>
      </c>
      <c r="F265" s="72" t="s">
        <v>368</v>
      </c>
    </row>
    <row r="266" spans="1:6" x14ac:dyDescent="0.25">
      <c r="A266" s="41">
        <v>259</v>
      </c>
      <c r="B266" s="44" t="s">
        <v>307</v>
      </c>
      <c r="C266" s="56">
        <v>68227.95</v>
      </c>
      <c r="D266" s="56">
        <f t="shared" si="4"/>
        <v>56856.625</v>
      </c>
      <c r="E266" s="56">
        <v>42652.88</v>
      </c>
      <c r="F266" s="72" t="s">
        <v>368</v>
      </c>
    </row>
    <row r="267" spans="1:6" ht="15.75" customHeight="1" x14ac:dyDescent="0.25">
      <c r="A267" s="41">
        <v>260</v>
      </c>
      <c r="B267" s="44" t="s">
        <v>308</v>
      </c>
      <c r="C267" s="56">
        <v>206967.97</v>
      </c>
      <c r="D267" s="56">
        <f t="shared" si="4"/>
        <v>172473.30833333335</v>
      </c>
      <c r="E267" s="56">
        <v>141492.81</v>
      </c>
      <c r="F267" s="72" t="s">
        <v>368</v>
      </c>
    </row>
    <row r="268" spans="1:6" x14ac:dyDescent="0.25">
      <c r="A268" s="41">
        <v>261</v>
      </c>
      <c r="B268" s="44" t="s">
        <v>309</v>
      </c>
      <c r="C268" s="56">
        <v>210126.58</v>
      </c>
      <c r="D268" s="56">
        <f t="shared" si="4"/>
        <v>175105.48333333334</v>
      </c>
      <c r="E268" s="56">
        <v>141492.81</v>
      </c>
      <c r="F268" s="72" t="s">
        <v>368</v>
      </c>
    </row>
    <row r="269" spans="1:6" x14ac:dyDescent="0.25">
      <c r="A269" s="41">
        <v>262</v>
      </c>
      <c r="B269" s="44" t="s">
        <v>310</v>
      </c>
      <c r="C269" s="45">
        <v>11939.15</v>
      </c>
      <c r="D269" s="45">
        <f t="shared" si="4"/>
        <v>9949.2916666666661</v>
      </c>
      <c r="E269" s="45">
        <v>3597.12</v>
      </c>
      <c r="F269" s="72" t="s">
        <v>368</v>
      </c>
    </row>
    <row r="270" spans="1:6" x14ac:dyDescent="0.25">
      <c r="A270" s="41">
        <v>263</v>
      </c>
      <c r="B270" s="44" t="s">
        <v>311</v>
      </c>
      <c r="C270" s="56">
        <v>48913.63</v>
      </c>
      <c r="D270" s="56">
        <f t="shared" si="4"/>
        <v>40761.35833333333</v>
      </c>
      <c r="E270" s="56">
        <v>29826.14</v>
      </c>
      <c r="F270" s="72" t="s">
        <v>367</v>
      </c>
    </row>
    <row r="271" spans="1:6" x14ac:dyDescent="0.25">
      <c r="A271" s="41">
        <v>264</v>
      </c>
      <c r="B271" s="44" t="s">
        <v>312</v>
      </c>
      <c r="C271" s="56">
        <v>61179.81</v>
      </c>
      <c r="D271" s="56">
        <f t="shared" si="4"/>
        <v>50983.175000000003</v>
      </c>
      <c r="E271" s="56">
        <v>38417.269999999997</v>
      </c>
      <c r="F271" s="72" t="s">
        <v>367</v>
      </c>
    </row>
    <row r="272" spans="1:6" x14ac:dyDescent="0.25">
      <c r="A272" s="41">
        <v>265</v>
      </c>
      <c r="B272" s="44" t="s">
        <v>313</v>
      </c>
      <c r="C272" s="56">
        <v>70445.64</v>
      </c>
      <c r="D272" s="56">
        <f t="shared" si="4"/>
        <v>58704.700000000004</v>
      </c>
      <c r="E272" s="56">
        <v>46420.86</v>
      </c>
      <c r="F272" s="72" t="s">
        <v>367</v>
      </c>
    </row>
    <row r="273" spans="1:6" x14ac:dyDescent="0.25">
      <c r="A273" s="41">
        <v>266</v>
      </c>
      <c r="B273" s="44" t="s">
        <v>314</v>
      </c>
      <c r="C273" s="57">
        <v>94732.69</v>
      </c>
      <c r="D273" s="56">
        <f t="shared" si="4"/>
        <v>78943.90833333334</v>
      </c>
      <c r="E273" s="56">
        <v>44215.91</v>
      </c>
      <c r="F273" s="72" t="s">
        <v>366</v>
      </c>
    </row>
    <row r="274" spans="1:6" x14ac:dyDescent="0.25">
      <c r="A274" s="41">
        <v>267</v>
      </c>
      <c r="B274" s="44" t="s">
        <v>315</v>
      </c>
      <c r="C274" s="56">
        <v>336904.98</v>
      </c>
      <c r="D274" s="56">
        <f t="shared" si="4"/>
        <v>280754.15000000002</v>
      </c>
      <c r="E274" s="56">
        <v>212582.15</v>
      </c>
      <c r="F274" s="72" t="s">
        <v>366</v>
      </c>
    </row>
    <row r="275" spans="1:6" x14ac:dyDescent="0.25">
      <c r="A275" s="41">
        <v>268</v>
      </c>
      <c r="B275" s="44" t="s">
        <v>316</v>
      </c>
      <c r="C275" s="56">
        <v>309904.53999999998</v>
      </c>
      <c r="D275" s="56">
        <f t="shared" si="4"/>
        <v>258253.78333333333</v>
      </c>
      <c r="E275" s="56">
        <v>194889.3</v>
      </c>
      <c r="F275" s="72" t="s">
        <v>366</v>
      </c>
    </row>
    <row r="276" spans="1:6" x14ac:dyDescent="0.25">
      <c r="A276" s="41">
        <v>269</v>
      </c>
      <c r="B276" s="44" t="s">
        <v>317</v>
      </c>
      <c r="C276" s="56">
        <v>5447696.7199999997</v>
      </c>
      <c r="D276" s="56">
        <f t="shared" si="4"/>
        <v>4539747.2666666666</v>
      </c>
      <c r="E276" s="56">
        <v>3467625.9</v>
      </c>
      <c r="F276" s="72" t="s">
        <v>368</v>
      </c>
    </row>
    <row r="277" spans="1:6" x14ac:dyDescent="0.25">
      <c r="A277" s="41">
        <v>270</v>
      </c>
      <c r="B277" s="44" t="s">
        <v>318</v>
      </c>
      <c r="C277" s="56">
        <v>4553729.38</v>
      </c>
      <c r="D277" s="56">
        <f t="shared" si="4"/>
        <v>3794774.4833333334</v>
      </c>
      <c r="E277" s="56">
        <v>2967625.9</v>
      </c>
      <c r="F277" s="72" t="s">
        <v>368</v>
      </c>
    </row>
    <row r="278" spans="1:6" x14ac:dyDescent="0.25">
      <c r="A278" s="41">
        <v>271</v>
      </c>
      <c r="B278" s="44" t="s">
        <v>319</v>
      </c>
      <c r="C278" s="56">
        <v>9192165.9299999997</v>
      </c>
      <c r="D278" s="56">
        <f t="shared" si="4"/>
        <v>7660138.2750000004</v>
      </c>
      <c r="E278" s="56">
        <v>5872043.04</v>
      </c>
      <c r="F278" s="72" t="s">
        <v>368</v>
      </c>
    </row>
    <row r="279" spans="1:6" x14ac:dyDescent="0.25">
      <c r="A279" s="41">
        <v>272</v>
      </c>
      <c r="B279" s="44" t="s">
        <v>320</v>
      </c>
      <c r="C279" s="56">
        <v>4593440.84</v>
      </c>
      <c r="D279" s="56">
        <f t="shared" si="4"/>
        <v>3827867.3666666667</v>
      </c>
      <c r="E279" s="56">
        <v>3132715.83</v>
      </c>
      <c r="F279" s="72" t="s">
        <v>368</v>
      </c>
    </row>
    <row r="280" spans="1:6" x14ac:dyDescent="0.25">
      <c r="A280" s="41">
        <v>273</v>
      </c>
      <c r="B280" s="44" t="s">
        <v>321</v>
      </c>
      <c r="C280" s="56">
        <v>3079987.63</v>
      </c>
      <c r="D280" s="56">
        <f t="shared" si="4"/>
        <v>2566656.3583333334</v>
      </c>
      <c r="E280" s="56">
        <v>1935739.54</v>
      </c>
      <c r="F280" s="72" t="s">
        <v>368</v>
      </c>
    </row>
    <row r="281" spans="1:6" x14ac:dyDescent="0.25">
      <c r="A281" s="41">
        <v>274</v>
      </c>
      <c r="B281" s="44" t="s">
        <v>322</v>
      </c>
      <c r="C281" s="56">
        <v>247016.79</v>
      </c>
      <c r="D281" s="56">
        <f t="shared" si="4"/>
        <v>205847.32500000001</v>
      </c>
      <c r="E281" s="56">
        <v>157613.91</v>
      </c>
      <c r="F281" s="72" t="s">
        <v>368</v>
      </c>
    </row>
    <row r="282" spans="1:6" ht="30" x14ac:dyDescent="0.25">
      <c r="A282" s="41">
        <v>275</v>
      </c>
      <c r="B282" s="44" t="s">
        <v>323</v>
      </c>
      <c r="C282" s="56">
        <v>626273.91</v>
      </c>
      <c r="D282" s="56">
        <f t="shared" si="4"/>
        <v>521894.92500000005</v>
      </c>
      <c r="E282" s="56">
        <v>412170.27</v>
      </c>
      <c r="F282" s="72" t="s">
        <v>368</v>
      </c>
    </row>
    <row r="283" spans="1:6" x14ac:dyDescent="0.25">
      <c r="A283" s="41">
        <v>276</v>
      </c>
      <c r="B283" s="44" t="s">
        <v>324</v>
      </c>
      <c r="C283" s="56">
        <v>243654.67</v>
      </c>
      <c r="D283" s="56">
        <f t="shared" si="4"/>
        <v>203045.55833333335</v>
      </c>
      <c r="E283" s="56">
        <v>142086.32999999999</v>
      </c>
      <c r="F283" s="72" t="s">
        <v>368</v>
      </c>
    </row>
    <row r="284" spans="1:6" x14ac:dyDescent="0.25">
      <c r="A284" s="41">
        <v>277</v>
      </c>
      <c r="B284" s="44" t="s">
        <v>325</v>
      </c>
      <c r="C284" s="56">
        <v>45299.13</v>
      </c>
      <c r="D284" s="56">
        <f t="shared" si="4"/>
        <v>37749.275000000001</v>
      </c>
      <c r="E284" s="56"/>
      <c r="F284" s="72" t="s">
        <v>368</v>
      </c>
    </row>
    <row r="285" spans="1:6" x14ac:dyDescent="0.25">
      <c r="A285" s="41">
        <v>278</v>
      </c>
      <c r="B285" s="44" t="s">
        <v>326</v>
      </c>
      <c r="C285" s="56">
        <v>497861.36</v>
      </c>
      <c r="D285" s="56">
        <f t="shared" si="4"/>
        <v>414884.46666666667</v>
      </c>
      <c r="E285" s="56"/>
      <c r="F285" s="72" t="s">
        <v>368</v>
      </c>
    </row>
    <row r="286" spans="1:6" x14ac:dyDescent="0.25">
      <c r="A286" s="41">
        <v>279</v>
      </c>
      <c r="B286" s="44" t="s">
        <v>363</v>
      </c>
      <c r="C286" s="56">
        <v>157021.46</v>
      </c>
      <c r="D286" s="56">
        <f t="shared" ref="D286:D287" si="5">C286/1.2</f>
        <v>130851.21666666666</v>
      </c>
      <c r="E286" s="56"/>
      <c r="F286" s="72" t="s">
        <v>366</v>
      </c>
    </row>
    <row r="287" spans="1:6" x14ac:dyDescent="0.25">
      <c r="A287" s="41">
        <v>280</v>
      </c>
      <c r="B287" s="44" t="s">
        <v>364</v>
      </c>
      <c r="C287" s="56">
        <v>8120.62</v>
      </c>
      <c r="D287" s="56">
        <f t="shared" si="5"/>
        <v>6767.1833333333334</v>
      </c>
      <c r="E287" s="56"/>
      <c r="F287" s="72" t="s">
        <v>366</v>
      </c>
    </row>
    <row r="288" spans="1:6" x14ac:dyDescent="0.25">
      <c r="B288" s="16"/>
      <c r="C288" s="17"/>
      <c r="D288" s="17"/>
    </row>
    <row r="289" spans="2:4" x14ac:dyDescent="0.25">
      <c r="B289" s="15"/>
      <c r="C289" s="15"/>
      <c r="D289" s="15"/>
    </row>
    <row r="290" spans="2:4" x14ac:dyDescent="0.25">
      <c r="B290" s="2"/>
      <c r="C290" s="2"/>
      <c r="D290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9" customWidth="1"/>
    <col min="2" max="2" width="9.140625" style="39"/>
    <col min="3" max="3" width="33.42578125" style="39" customWidth="1"/>
    <col min="4" max="4" width="10.28515625" style="39" bestFit="1" customWidth="1"/>
    <col min="5" max="5" width="20.85546875" style="39" customWidth="1"/>
  </cols>
  <sheetData>
    <row r="1" spans="1:5" x14ac:dyDescent="0.25">
      <c r="A1" s="24"/>
      <c r="B1" s="24"/>
      <c r="C1" s="24"/>
      <c r="D1" s="38"/>
      <c r="E1" s="38"/>
    </row>
    <row r="2" spans="1:5" ht="47.25" x14ac:dyDescent="0.25">
      <c r="A2" s="25" t="s">
        <v>338</v>
      </c>
      <c r="B2" s="26" t="s">
        <v>339</v>
      </c>
      <c r="C2" s="26" t="s">
        <v>340</v>
      </c>
      <c r="D2" s="38"/>
      <c r="E2" s="27" t="s">
        <v>341</v>
      </c>
    </row>
    <row r="3" spans="1:5" ht="31.5" x14ac:dyDescent="0.25">
      <c r="A3" s="18" t="s">
        <v>342</v>
      </c>
      <c r="B3" s="28" t="s">
        <v>329</v>
      </c>
      <c r="C3" s="29">
        <v>52111.24</v>
      </c>
      <c r="D3" s="38"/>
      <c r="E3" s="30" t="s">
        <v>343</v>
      </c>
    </row>
    <row r="4" spans="1:5" ht="15.75" x14ac:dyDescent="0.25">
      <c r="A4" s="18" t="s">
        <v>344</v>
      </c>
      <c r="B4" s="31" t="s">
        <v>329</v>
      </c>
      <c r="C4" s="27">
        <f>C3*0.2</f>
        <v>10422.248</v>
      </c>
      <c r="D4" s="38"/>
      <c r="E4" s="38"/>
    </row>
    <row r="5" spans="1:5" ht="31.5" x14ac:dyDescent="0.25">
      <c r="A5" s="32" t="s">
        <v>345</v>
      </c>
      <c r="B5" s="33" t="s">
        <v>329</v>
      </c>
      <c r="C5" s="34">
        <f>SUM(C3,C4)</f>
        <v>62533.487999999998</v>
      </c>
      <c r="D5" s="38"/>
      <c r="E5" s="38"/>
    </row>
    <row r="6" spans="1:5" ht="31.5" x14ac:dyDescent="0.25">
      <c r="A6" s="32" t="s">
        <v>346</v>
      </c>
      <c r="B6" s="31" t="s">
        <v>329</v>
      </c>
      <c r="C6" s="35">
        <f>C18*1000</f>
        <v>2487.1072965137241</v>
      </c>
      <c r="D6" s="38"/>
      <c r="E6" s="38"/>
    </row>
    <row r="7" spans="1:5" ht="31.5" x14ac:dyDescent="0.25">
      <c r="A7" s="18" t="s">
        <v>347</v>
      </c>
      <c r="B7" s="19" t="s">
        <v>329</v>
      </c>
      <c r="C7" s="30">
        <v>716.29467000000022</v>
      </c>
      <c r="D7" s="38"/>
      <c r="E7" s="38"/>
    </row>
    <row r="8" spans="1:5" ht="15.75" x14ac:dyDescent="0.25">
      <c r="A8" s="18" t="s">
        <v>348</v>
      </c>
      <c r="B8" s="19" t="s">
        <v>329</v>
      </c>
      <c r="C8" s="20">
        <f>C5-C7</f>
        <v>61817.193329999995</v>
      </c>
      <c r="D8" s="38"/>
      <c r="E8" s="38"/>
    </row>
    <row r="9" spans="1:5" ht="31.5" x14ac:dyDescent="0.25">
      <c r="A9" s="18" t="s">
        <v>328</v>
      </c>
      <c r="B9" s="19" t="s">
        <v>329</v>
      </c>
      <c r="C9" s="20">
        <f>SUM(C10:C17)</f>
        <v>71915.518832102127</v>
      </c>
      <c r="D9" s="38"/>
      <c r="E9" s="38"/>
    </row>
    <row r="10" spans="1:5" ht="15.75" x14ac:dyDescent="0.25">
      <c r="A10" s="18" t="s">
        <v>330</v>
      </c>
      <c r="B10" s="19" t="s">
        <v>329</v>
      </c>
      <c r="C10" s="22">
        <v>4064.1644500000102</v>
      </c>
      <c r="D10" s="60">
        <v>1.0529999999999999</v>
      </c>
      <c r="E10" s="38"/>
    </row>
    <row r="11" spans="1:5" ht="15.75" x14ac:dyDescent="0.25">
      <c r="A11" s="18" t="s">
        <v>331</v>
      </c>
      <c r="B11" s="19" t="s">
        <v>329</v>
      </c>
      <c r="C11" s="22">
        <v>683.90982999999994</v>
      </c>
      <c r="D11" s="60">
        <v>1.0680000000000001</v>
      </c>
      <c r="E11" s="38"/>
    </row>
    <row r="12" spans="1:5" ht="15.75" x14ac:dyDescent="0.25">
      <c r="A12" s="18" t="s">
        <v>332</v>
      </c>
      <c r="B12" s="19" t="s">
        <v>329</v>
      </c>
      <c r="C12" s="22">
        <v>52199.406780000012</v>
      </c>
      <c r="D12" s="60">
        <v>1.056</v>
      </c>
      <c r="E12" s="38"/>
    </row>
    <row r="13" spans="1:5" ht="15.75" x14ac:dyDescent="0.25">
      <c r="A13" s="18" t="s">
        <v>333</v>
      </c>
      <c r="B13" s="19" t="s">
        <v>329</v>
      </c>
      <c r="C13" s="22">
        <v>5479.0896494404878</v>
      </c>
      <c r="D13" s="60">
        <v>1.054</v>
      </c>
      <c r="E13" s="38"/>
    </row>
    <row r="14" spans="1:5" ht="15.75" x14ac:dyDescent="0.25">
      <c r="A14" s="18" t="s">
        <v>334</v>
      </c>
      <c r="B14" s="19" t="s">
        <v>329</v>
      </c>
      <c r="C14" s="22">
        <v>9488.9481226616117</v>
      </c>
      <c r="D14" s="60">
        <v>1.0509999999999999</v>
      </c>
      <c r="E14" s="38"/>
    </row>
    <row r="15" spans="1:5" ht="15.75" x14ac:dyDescent="0.25">
      <c r="A15" s="18" t="s">
        <v>335</v>
      </c>
      <c r="B15" s="19" t="s">
        <v>329</v>
      </c>
      <c r="C15" s="22">
        <v>0</v>
      </c>
      <c r="D15" s="60">
        <v>1.0489999999999999</v>
      </c>
      <c r="E15" s="38"/>
    </row>
    <row r="16" spans="1:5" ht="15.75" x14ac:dyDescent="0.25">
      <c r="A16" s="18" t="s">
        <v>336</v>
      </c>
      <c r="B16" s="19" t="s">
        <v>329</v>
      </c>
      <c r="C16" s="22">
        <v>0</v>
      </c>
      <c r="D16" s="60">
        <v>1.0469999999999999</v>
      </c>
      <c r="E16" s="38"/>
    </row>
    <row r="17" spans="1:5" ht="15.75" x14ac:dyDescent="0.25">
      <c r="A17" s="18" t="s">
        <v>337</v>
      </c>
      <c r="B17" s="19" t="s">
        <v>329</v>
      </c>
      <c r="C17" s="22">
        <v>0</v>
      </c>
      <c r="D17" s="60">
        <v>1.0469999999999999</v>
      </c>
      <c r="E17" s="38"/>
    </row>
    <row r="18" spans="1:5" ht="31.5" x14ac:dyDescent="0.25">
      <c r="A18" s="18" t="s">
        <v>349</v>
      </c>
      <c r="B18" s="19" t="s">
        <v>329</v>
      </c>
      <c r="C18" s="20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8"/>
      <c r="E18" s="38"/>
    </row>
    <row r="19" spans="1:5" ht="47.25" x14ac:dyDescent="0.25">
      <c r="A19" s="18" t="s">
        <v>350</v>
      </c>
      <c r="B19" s="19" t="s">
        <v>329</v>
      </c>
      <c r="C19" s="36">
        <v>0</v>
      </c>
      <c r="D19" s="38"/>
      <c r="E19" s="38"/>
    </row>
    <row r="20" spans="1:5" ht="15.75" x14ac:dyDescent="0.25">
      <c r="A20" s="32" t="s">
        <v>351</v>
      </c>
      <c r="B20" s="33" t="s">
        <v>329</v>
      </c>
      <c r="C20" s="37">
        <f>SUM(C18,C19)</f>
        <v>2.4871072965137242</v>
      </c>
      <c r="D20" s="38"/>
      <c r="E20" s="3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2022-03-15T07:45:26Z</dcterms:modified>
</cp:coreProperties>
</file>