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5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 s="1"/>
  <c r="J32" i="6" s="1"/>
  <c r="J33" i="6" s="1"/>
  <c r="J34" i="6" s="1"/>
  <c r="J35" i="6" s="1"/>
  <c r="J36" i="6" s="1"/>
  <c r="J37" i="6" s="1"/>
  <c r="I15" i="6" s="1"/>
  <c r="C22" i="4"/>
  <c r="C23" i="4" s="1"/>
  <c r="C21" i="4"/>
  <c r="E21" i="4" s="1"/>
  <c r="C20" i="4"/>
  <c r="E20" i="4" s="1"/>
  <c r="C19" i="4"/>
  <c r="E19" i="4" s="1"/>
  <c r="C15" i="4"/>
  <c r="F19" i="4" l="1"/>
  <c r="E22" i="4"/>
  <c r="E23" i="4" s="1"/>
  <c r="G20" i="4"/>
  <c r="F20" i="4"/>
  <c r="F21" i="4"/>
  <c r="G21" i="4" s="1"/>
  <c r="E16" i="4"/>
  <c r="F16" i="4" s="1"/>
  <c r="E17" i="4"/>
  <c r="E18" i="4"/>
  <c r="F18" i="4" s="1"/>
  <c r="F22" i="4" l="1"/>
  <c r="G19" i="4"/>
  <c r="G18" i="4"/>
  <c r="G16" i="4"/>
  <c r="F17" i="4"/>
  <c r="G17" i="4" s="1"/>
  <c r="G22" i="4" l="1"/>
  <c r="G23" i="4" s="1"/>
  <c r="F23" i="4"/>
  <c r="E14" i="4"/>
  <c r="F14" i="4" s="1"/>
  <c r="G14" i="4" s="1"/>
  <c r="E15" i="4"/>
  <c r="F15" i="4" l="1"/>
  <c r="G15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<sst xmlns="http://schemas.openxmlformats.org/spreadsheetml/2006/main" count="333" uniqueCount="243">
  <si>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</si>
  <si>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</si>
  <si>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</si>
  <si>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</si>
  <si>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</si>
  <si>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</si>
  <si>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</si>
  <si>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</si>
  <si>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</si>
  <si>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</si>
  <si>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</si>
  <si>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</si>
  <si>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</si>
  <si>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</si>
  <si>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</si>
  <si>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</si>
  <si>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</si>
  <si>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</si>
  <si>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</si>
  <si>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</si>
  <si>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</si>
  <si>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</si>
  <si>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</si>
  <si>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ТП-272 Выборг (24-1-05-1-03-07-0-0225)</t>
  </si>
  <si>
    <t>24-1-05-1-03-07-0-0225</t>
  </si>
  <si>
    <t>Расчет полной стоимости инвестиционного проекта*</t>
  </si>
  <si>
    <t>СМР, втом числе оборудование</t>
  </si>
  <si>
    <t xml:space="preserve"> 3.1</t>
  </si>
  <si>
    <t xml:space="preserve"> 3.2</t>
  </si>
  <si>
    <t>- строительный контроль **</t>
  </si>
  <si>
    <t xml:space="preserve"> 3.3</t>
  </si>
  <si>
    <t>- cодержание службы заказчика застройщика ***</t>
  </si>
  <si>
    <t xml:space="preserve"> 3.4</t>
  </si>
  <si>
    <t xml:space="preserve"> 3.5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</si>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</sst>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10" fillId="0" borderId="0" xfId="0" applyFont="1" applyAlignment="1">
      <alignment horizontal="right" vertical="top"/>
    </xf>
    <xf numFmtId="0" fontId="11" fillId="0" borderId="0" xfId="8"/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2" fontId="9" fillId="0" borderId="0" xfId="9" applyNumberFormat="1" applyFont="1" applyBorder="1" applyAlignment="1">
      <alignment horizontal="right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1" xfId="9" applyFont="1" applyBorder="1"/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0" fontId="19" fillId="3" borderId="3" xfId="9" applyFont="1" applyFill="1" applyBorder="1" applyAlignment="1">
      <alignment horizontal="center" vertical="justify"/>
    </xf>
    <xf numFmtId="0" fontId="9" fillId="0" borderId="0" xfId="9" applyFont="1"/>
    <xf numFmtId="4" fontId="9" fillId="2" borderId="0" xfId="9" applyNumberFormat="1" applyFont="1" applyFill="1"/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0" fontId="20" fillId="0" borderId="0" xfId="9" applyFont="1"/>
    <xf numFmtId="4" fontId="4" fillId="2" borderId="0" xfId="9" applyNumberFormat="1" applyFont="1" applyFill="1"/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8" fillId="0" borderId="0" xfId="9" applyFont="1"/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wrapText="1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9" fillId="0" borderId="0" xfId="9" applyNumberFormat="1" applyFont="1" applyBorder="1" applyAlignment="1">
      <alignment horizontal="center" wrapText="1"/>
    </xf>
    <xf numFmtId="4" fontId="9" fillId="0" borderId="0" xfId="9" applyNumberFormat="1" applyFont="1" applyBorder="1" applyAlignment="1">
      <alignment horizontal="center" wrapText="1"/>
    </xf>
    <xf numFmtId="0" fontId="4" fillId="0" borderId="0" xfId="9" applyFont="1" applyAlignment="1">
      <alignment horizontal="center"/>
    </xf>
    <xf numFmtId="0" fontId="9" fillId="3" borderId="12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1" xfId="9" applyFont="1" applyFill="1" applyBorder="1" applyAlignment="1">
      <alignment horizontal="left"/>
    </xf>
    <xf numFmtId="4" fontId="9" fillId="3" borderId="12" xfId="9" applyNumberFormat="1" applyFont="1" applyFill="1" applyBorder="1" applyAlignment="1">
      <alignment horizontal="center"/>
    </xf>
    <xf numFmtId="4" fontId="9" fillId="3" borderId="11" xfId="9" applyNumberFormat="1" applyFont="1" applyFill="1" applyBorder="1" applyAlignment="1">
      <alignment horizontal="center"/>
    </xf>
    <xf numFmtId="0" fontId="9" fillId="2" borderId="12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1" xfId="9" applyFont="1" applyFill="1" applyBorder="1" applyAlignment="1">
      <alignment horizontal="left" vertical="top" wrapText="1"/>
    </xf>
    <xf numFmtId="4" fontId="9" fillId="2" borderId="12" xfId="9" applyNumberFormat="1" applyFont="1" applyFill="1" applyBorder="1" applyAlignment="1">
      <alignment horizontal="center" vertical="center"/>
    </xf>
    <xf numFmtId="4" fontId="9" fillId="2" borderId="11" xfId="9" applyNumberFormat="1" applyFont="1" applyFill="1" applyBorder="1" applyAlignment="1">
      <alignment horizontal="center" vertical="center"/>
    </xf>
    <xf numFmtId="0" fontId="9" fillId="3" borderId="12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1" xfId="9" applyFont="1" applyFill="1" applyBorder="1" applyAlignment="1">
      <alignment horizontal="left" vertical="top" wrapText="1"/>
    </xf>
    <xf numFmtId="4" fontId="9" fillId="3" borderId="12" xfId="9" applyNumberFormat="1" applyFont="1" applyFill="1" applyBorder="1" applyAlignment="1">
      <alignment horizontal="center" vertical="center"/>
    </xf>
    <xf numFmtId="4" fontId="9" fillId="3" borderId="11" xfId="9" applyNumberFormat="1" applyFont="1" applyFill="1" applyBorder="1" applyAlignment="1">
      <alignment horizontal="center" vertical="center"/>
    </xf>
    <xf numFmtId="0" fontId="19" fillId="2" borderId="12" xfId="9" applyFont="1" applyFill="1" applyBorder="1" applyAlignment="1">
      <alignment horizontal="left" vertical="center" wrapText="1"/>
    </xf>
    <xf numFmtId="0" fontId="19" fillId="2" borderId="11" xfId="9" applyFont="1" applyFill="1" applyBorder="1" applyAlignment="1">
      <alignment horizontal="left" vertical="center" wrapText="1"/>
    </xf>
    <xf numFmtId="0" fontId="9" fillId="2" borderId="13" xfId="8" applyFont="1" applyFill="1" applyBorder="1" applyAlignment="1">
      <alignment horizontal="right" vertical="top" wrapText="1"/>
    </xf>
    <xf numFmtId="0" fontId="9" fillId="2" borderId="11" xfId="8" applyFont="1" applyFill="1" applyBorder="1" applyAlignment="1">
      <alignment horizontal="right" vertical="top" wrapText="1"/>
    </xf>
    <xf numFmtId="4" fontId="9" fillId="2" borderId="12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19" fillId="2" borderId="12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1" xfId="9" applyFont="1" applyFill="1" applyBorder="1" applyAlignment="1">
      <alignment horizontal="left" vertical="top" wrapText="1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19" fillId="2" borderId="2" xfId="8" applyFont="1" applyFill="1" applyBorder="1" applyAlignment="1">
      <alignment horizontal="center" vertical="justify"/>
    </xf>
    <xf numFmtId="0" fontId="19" fillId="2" borderId="18" xfId="8" applyFont="1" applyFill="1" applyBorder="1" applyAlignment="1">
      <alignment horizontal="center" vertical="justify"/>
    </xf>
    <xf numFmtId="0" fontId="19" fillId="2" borderId="4" xfId="8" applyFont="1" applyFill="1" applyBorder="1" applyAlignment="1">
      <alignment horizontal="center" vertical="justify"/>
    </xf>
    <xf numFmtId="0" fontId="19" fillId="2" borderId="20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19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6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 wrapText="1"/>
    </xf>
    <xf numFmtId="4" fontId="19" fillId="2" borderId="20" xfId="8" applyNumberFormat="1" applyFont="1" applyFill="1" applyBorder="1" applyAlignment="1">
      <alignment horizontal="center" vertical="center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4" fontId="19" fillId="2" borderId="16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4" fontId="19" fillId="2" borderId="14" xfId="8" applyNumberFormat="1" applyFont="1" applyFill="1" applyBorder="1" applyAlignment="1">
      <alignment horizontal="center" vertical="center"/>
    </xf>
    <xf numFmtId="0" fontId="19" fillId="0" borderId="0" xfId="9" applyNumberFormat="1" applyFont="1" applyAlignment="1">
      <alignment horizontal="left" vertical="top"/>
    </xf>
    <xf numFmtId="0" fontId="19" fillId="0" borderId="0" xfId="9" applyFont="1" applyAlignment="1">
      <alignment horizontal="left" vertical="top"/>
    </xf>
    <xf numFmtId="177" fontId="19" fillId="0" borderId="1" xfId="9" applyNumberFormat="1" applyFont="1" applyBorder="1" applyAlignment="1">
      <alignment horizontal="right"/>
    </xf>
    <xf numFmtId="0" fontId="9" fillId="0" borderId="2" xfId="9" quotePrefix="1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14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0" xfId="9" applyFont="1" applyAlignment="1">
      <alignment horizontal="center"/>
    </xf>
    <xf numFmtId="49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/>
    </xf>
    <xf numFmtId="0" fontId="27" fillId="0" borderId="0" xfId="8" applyFont="1" applyAlignment="1">
      <alignment horizontal="left"/>
    </xf>
    <xf numFmtId="0" fontId="27" fillId="0" borderId="0" xfId="8" applyFont="1" applyAlignment="1">
      <alignment horizontal="left" vertical="top" wrapText="1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F23" sqref="F23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100" t="s">
        <v>23</v>
      </c>
      <c r="B5" s="101"/>
      <c r="C5" s="101"/>
      <c r="D5" s="101"/>
      <c r="E5" s="101"/>
      <c r="F5" s="101"/>
    </row>
    <row r="7" spans="1:8" ht="21" customHeight="1" x14ac:dyDescent="0.25">
      <c r="A7" s="8" t="s">
        <v>3</v>
      </c>
      <c r="F7" s="102" t="s">
        <v>24</v>
      </c>
      <c r="G7" s="102"/>
      <c r="H7" s="102"/>
    </row>
    <row r="8" spans="1:8" x14ac:dyDescent="0.25">
      <c r="A8" s="9"/>
    </row>
    <row r="9" spans="1:8" x14ac:dyDescent="0.25">
      <c r="A9" s="8" t="s">
        <v>6</v>
      </c>
      <c r="C9" s="20"/>
      <c r="F9" s="102">
        <v>2024</v>
      </c>
      <c r="G9" s="102"/>
      <c r="H9" s="102"/>
    </row>
    <row r="10" spans="1:8" x14ac:dyDescent="0.25">
      <c r="A10" s="9"/>
    </row>
    <row r="11" spans="1:8" x14ac:dyDescent="0.25">
      <c r="A11" s="5" t="s">
        <v>25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242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26</v>
      </c>
      <c r="C15" s="22">
        <f>665741.95+1088271.2</f>
        <v>1754013.15</v>
      </c>
      <c r="D15" s="22">
        <v>1</v>
      </c>
      <c r="E15" s="22">
        <f t="shared" ref="E15:E18" si="0">C15*D15</f>
        <v>1754013.15</v>
      </c>
      <c r="F15" s="22">
        <f t="shared" ref="F15:F21" si="1">E15*0.2</f>
        <v>350802.63</v>
      </c>
      <c r="G15" s="22">
        <f t="shared" ref="G15:G18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27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28</v>
      </c>
      <c r="B18" s="13" t="s">
        <v>29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30</v>
      </c>
      <c r="B19" s="13" t="s">
        <v>31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32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ref="G20:G21" si="3">E20+F20</f>
        <v>65838.29745114001</v>
      </c>
      <c r="H20" s="23">
        <v>2.8500000000000001E-2</v>
      </c>
    </row>
    <row r="21" spans="1:8" x14ac:dyDescent="0.25">
      <c r="A21" s="10" t="s">
        <v>33</v>
      </c>
      <c r="B21" s="11" t="s">
        <v>22</v>
      </c>
      <c r="C21" s="22">
        <f>(C14+C15)*H21</f>
        <v>41774.592242389997</v>
      </c>
      <c r="D21" s="22">
        <v>1</v>
      </c>
      <c r="E21" s="22">
        <f t="shared" ref="E21" si="4">C21*D21</f>
        <v>41774.592242389997</v>
      </c>
      <c r="F21" s="22">
        <f t="shared" si="1"/>
        <v>8354.9184484779998</v>
      </c>
      <c r="G21" s="22">
        <f t="shared" si="3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34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" t="s">
        <v>13</v>
      </c>
      <c r="B26" s="99" t="s">
        <v>35</v>
      </c>
      <c r="C26" s="99"/>
      <c r="D26" s="99"/>
      <c r="E26" s="99"/>
      <c r="F26" s="99"/>
      <c r="G26" s="99"/>
    </row>
    <row r="27" spans="1:8" s="16" customFormat="1" ht="48.75" customHeight="1" x14ac:dyDescent="0.25">
      <c r="A27" s="15" t="s">
        <v>14</v>
      </c>
      <c r="B27" s="99" t="s">
        <v>36</v>
      </c>
      <c r="C27" s="99"/>
      <c r="D27" s="99"/>
      <c r="E27" s="99"/>
      <c r="F27" s="99"/>
      <c r="G27" s="99"/>
    </row>
    <row r="28" spans="1:8" s="16" customFormat="1" ht="28.5" customHeight="1" x14ac:dyDescent="0.25">
      <c r="A28" s="15" t="s">
        <v>15</v>
      </c>
      <c r="B28" s="99" t="s">
        <v>37</v>
      </c>
      <c r="C28" s="99"/>
      <c r="D28" s="99"/>
      <c r="E28" s="99"/>
      <c r="F28" s="99"/>
      <c r="G28" s="99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R24" sqref="R24:T25"/>
    </sheetView>
  </sheetViews>
  <sheetFormatPr defaultRowHeight="12.75" x14ac:dyDescent="0.2"/>
  <cols>
    <col min="1" max="1" width="5.42578125" style="25" customWidth="1"/>
    <col min="2" max="2" width="0.140625" style="25" customWidth="1"/>
    <col min="3" max="3" width="0" style="25" hidden="1" customWidth="1"/>
    <col min="4" max="4" width="15.5703125" style="25" customWidth="1"/>
    <col min="5" max="5" width="0.140625" style="25" customWidth="1"/>
    <col min="6" max="6" width="0" style="25" hidden="1" customWidth="1"/>
    <col min="7" max="7" width="7.28515625" style="25" customWidth="1"/>
    <col min="8" max="8" width="15.28515625" style="25" customWidth="1"/>
    <col min="9" max="9" width="3.5703125" style="25" customWidth="1"/>
    <col min="10" max="10" width="5.28515625" style="25" customWidth="1"/>
    <col min="11" max="11" width="9" style="25" customWidth="1"/>
    <col min="12" max="12" width="0" style="25" hidden="1" customWidth="1"/>
    <col min="13" max="13" width="0.85546875" style="25" customWidth="1"/>
    <col min="14" max="14" width="6" style="25" customWidth="1"/>
    <col min="15" max="15" width="0.140625" style="25" customWidth="1"/>
    <col min="16" max="16" width="0" style="25" hidden="1" customWidth="1"/>
    <col min="17" max="17" width="4" style="25" customWidth="1"/>
    <col min="18" max="18" width="0.140625" style="25" customWidth="1"/>
    <col min="19" max="19" width="0" style="25" hidden="1" customWidth="1"/>
    <col min="20" max="20" width="9.7109375" style="25" customWidth="1"/>
    <col min="21" max="21" width="0.42578125" style="25" customWidth="1"/>
    <col min="22" max="22" width="0" style="25" hidden="1" customWidth="1"/>
    <col min="23" max="23" width="3" style="25" customWidth="1"/>
    <col min="24" max="24" width="6.85546875" style="25" customWidth="1"/>
    <col min="25" max="25" width="0.140625" style="25" customWidth="1"/>
    <col min="26" max="26" width="0" style="25" hidden="1" customWidth="1"/>
    <col min="27" max="27" width="4.85546875" style="25" customWidth="1"/>
    <col min="28" max="28" width="2.42578125" style="25" customWidth="1"/>
    <col min="29" max="29" width="2.5703125" style="25" customWidth="1"/>
    <col min="30" max="30" width="0.140625" style="25" customWidth="1"/>
    <col min="31" max="31" width="0" style="25" hidden="1" customWidth="1"/>
    <col min="32" max="32" width="2.5703125" style="25" customWidth="1"/>
    <col min="33" max="33" width="0.140625" style="25" customWidth="1"/>
    <col min="34" max="34" width="0" style="25" hidden="1" customWidth="1"/>
    <col min="35" max="35" width="5.5703125" style="25" customWidth="1"/>
    <col min="36" max="36" width="1.42578125" style="25" customWidth="1"/>
    <col min="37" max="37" width="0.140625" style="25" customWidth="1"/>
    <col min="38" max="38" width="0" style="25" hidden="1" customWidth="1"/>
    <col min="39" max="39" width="1.140625" style="25" customWidth="1"/>
    <col min="40" max="40" width="8.7109375" style="25" customWidth="1"/>
    <col min="41" max="41" width="0.140625" style="25" customWidth="1"/>
    <col min="42" max="42" width="0" style="25" hidden="1" customWidth="1"/>
    <col min="43" max="43" width="2.42578125" style="25" customWidth="1"/>
    <col min="44" max="45" width="0.140625" style="25" customWidth="1"/>
    <col min="46" max="46" width="3" style="25" customWidth="1"/>
    <col min="47" max="47" width="4" style="25" customWidth="1"/>
    <col min="48" max="48" width="0.140625" style="25" customWidth="1"/>
    <col min="49" max="49" width="0" style="25" hidden="1" customWidth="1"/>
    <col min="50" max="50" width="10.140625" style="25" customWidth="1"/>
    <col min="51" max="16384" width="9.140625" style="25"/>
  </cols>
  <sheetData>
    <row r="1" spans="1:50" ht="14.25" customHeight="1" x14ac:dyDescent="0.2">
      <c r="A1" s="105"/>
      <c r="B1" s="104"/>
      <c r="C1" s="104"/>
      <c r="D1" s="104"/>
      <c r="E1" s="104"/>
      <c r="F1" s="104"/>
      <c r="G1" s="104"/>
      <c r="H1" s="104"/>
      <c r="I1" s="104"/>
      <c r="J1" s="105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5" t="s">
        <v>198</v>
      </c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</row>
    <row r="2" spans="1:50" ht="14.25" customHeight="1" x14ac:dyDescent="0.2">
      <c r="A2" s="105"/>
      <c r="B2" s="104"/>
      <c r="C2" s="104"/>
      <c r="D2" s="104"/>
      <c r="E2" s="104"/>
      <c r="F2" s="104"/>
      <c r="G2" s="104"/>
      <c r="H2" s="104"/>
      <c r="I2" s="104"/>
      <c r="J2" s="105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5" t="s">
        <v>197</v>
      </c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</row>
    <row r="3" spans="1:50" ht="14.25" customHeight="1" x14ac:dyDescent="0.2">
      <c r="A3" s="105"/>
      <c r="B3" s="104"/>
      <c r="C3" s="104"/>
      <c r="D3" s="104"/>
      <c r="E3" s="104"/>
      <c r="F3" s="104"/>
      <c r="G3" s="104"/>
      <c r="H3" s="104"/>
      <c r="I3" s="104"/>
      <c r="J3" s="105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5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</row>
    <row r="4" spans="1:50" ht="14.25" customHeight="1" x14ac:dyDescent="0.2">
      <c r="A4" s="105" t="s">
        <v>196</v>
      </c>
      <c r="B4" s="104"/>
      <c r="C4" s="104"/>
      <c r="D4" s="104"/>
      <c r="E4" s="104"/>
      <c r="F4" s="104"/>
      <c r="G4" s="104"/>
      <c r="H4" s="104"/>
      <c r="I4" s="104"/>
      <c r="J4" s="105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5" t="s">
        <v>195</v>
      </c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</row>
    <row r="5" spans="1:50" ht="24.75" customHeight="1" x14ac:dyDescent="0.2">
      <c r="A5" s="105"/>
      <c r="B5" s="104"/>
      <c r="C5" s="104"/>
      <c r="D5" s="104"/>
      <c r="E5" s="104"/>
      <c r="F5" s="104"/>
      <c r="G5" s="104"/>
      <c r="H5" s="104"/>
      <c r="I5" s="104"/>
      <c r="J5" s="105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5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</row>
    <row r="6" spans="1:50" ht="14.25" customHeight="1" x14ac:dyDescent="0.2">
      <c r="A6" s="105"/>
      <c r="B6" s="104"/>
      <c r="C6" s="104"/>
      <c r="D6" s="104"/>
      <c r="E6" s="104"/>
      <c r="F6" s="104"/>
      <c r="G6" s="104"/>
      <c r="H6" s="104"/>
      <c r="I6" s="104"/>
      <c r="J6" s="105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5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</row>
    <row r="7" spans="1:50" ht="14.25" customHeight="1" x14ac:dyDescent="0.2">
      <c r="A7" s="105" t="s">
        <v>194</v>
      </c>
      <c r="B7" s="104"/>
      <c r="C7" s="104"/>
      <c r="D7" s="104"/>
      <c r="E7" s="104"/>
      <c r="F7" s="104"/>
      <c r="G7" s="104"/>
      <c r="H7" s="104"/>
      <c r="I7" s="104"/>
      <c r="J7" s="105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5" t="s">
        <v>194</v>
      </c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</row>
    <row r="8" spans="1:50" ht="14.25" customHeight="1" x14ac:dyDescent="0.2">
      <c r="A8" s="105"/>
      <c r="B8" s="104"/>
      <c r="C8" s="104"/>
      <c r="D8" s="104"/>
      <c r="E8" s="104"/>
      <c r="F8" s="104"/>
      <c r="G8" s="104"/>
      <c r="H8" s="104"/>
      <c r="I8" s="104"/>
      <c r="J8" s="105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5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</row>
    <row r="9" spans="1:50" ht="14.25" customHeight="1" x14ac:dyDescent="0.2">
      <c r="A9" s="105" t="s">
        <v>193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</row>
    <row r="10" spans="1:50" ht="15.6" customHeight="1" x14ac:dyDescent="0.2">
      <c r="A10" s="120" t="s">
        <v>192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</row>
    <row r="11" spans="1:50" ht="14.25" customHeight="1" x14ac:dyDescent="0.2">
      <c r="A11" s="105" t="s">
        <v>191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</row>
    <row r="12" spans="1:50" ht="14.65" customHeight="1" x14ac:dyDescent="0.2">
      <c r="A12" s="162" t="s">
        <v>190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</row>
    <row r="13" spans="1:50" ht="14.25" customHeight="1" x14ac:dyDescent="0.2">
      <c r="A13" s="163" t="s">
        <v>23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</row>
    <row r="14" spans="1:50" ht="14.25" customHeight="1" x14ac:dyDescent="0.2">
      <c r="A14" s="105" t="s">
        <v>189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5" t="s">
        <v>188</v>
      </c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5" t="s">
        <v>187</v>
      </c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</row>
    <row r="15" spans="1:50" ht="14.25" customHeight="1" x14ac:dyDescent="0.2">
      <c r="A15" s="105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5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5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</row>
    <row r="16" spans="1:50" ht="14.25" customHeight="1" x14ac:dyDescent="0.2">
      <c r="A16" s="105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5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5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</row>
    <row r="17" spans="1:50" ht="14.25" customHeight="1" thickBot="1" x14ac:dyDescent="0.25">
      <c r="A17" s="105" t="s">
        <v>186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</row>
    <row r="18" spans="1:50" ht="39" customHeight="1" thickBot="1" x14ac:dyDescent="0.25">
      <c r="A18" s="113" t="s">
        <v>4</v>
      </c>
      <c r="B18" s="113" t="s">
        <v>185</v>
      </c>
      <c r="C18" s="114"/>
      <c r="D18" s="114"/>
      <c r="E18" s="113" t="s">
        <v>184</v>
      </c>
      <c r="F18" s="114"/>
      <c r="G18" s="114"/>
      <c r="H18" s="114"/>
      <c r="I18" s="113" t="s">
        <v>5</v>
      </c>
      <c r="J18" s="114"/>
      <c r="K18" s="113" t="s">
        <v>183</v>
      </c>
      <c r="L18" s="114"/>
      <c r="M18" s="114"/>
      <c r="N18" s="114"/>
      <c r="O18" s="114"/>
      <c r="P18" s="114"/>
      <c r="Q18" s="114"/>
      <c r="R18" s="114"/>
      <c r="S18" s="114"/>
      <c r="T18" s="114"/>
      <c r="U18" s="113" t="s">
        <v>182</v>
      </c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3" t="s">
        <v>181</v>
      </c>
      <c r="AP18" s="114"/>
      <c r="AQ18" s="114"/>
      <c r="AR18" s="114"/>
      <c r="AS18" s="114"/>
      <c r="AT18" s="114"/>
      <c r="AU18" s="114"/>
      <c r="AV18" s="114"/>
      <c r="AW18" s="114"/>
      <c r="AX18" s="114"/>
    </row>
    <row r="19" spans="1:50" ht="14.25" customHeight="1" thickBot="1" x14ac:dyDescent="0.25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113" t="s">
        <v>174</v>
      </c>
      <c r="L19" s="114"/>
      <c r="M19" s="114"/>
      <c r="N19" s="113" t="s">
        <v>180</v>
      </c>
      <c r="O19" s="114"/>
      <c r="P19" s="114"/>
      <c r="Q19" s="114"/>
      <c r="R19" s="113" t="s">
        <v>61</v>
      </c>
      <c r="S19" s="114"/>
      <c r="T19" s="114"/>
      <c r="U19" s="113" t="s">
        <v>174</v>
      </c>
      <c r="V19" s="114"/>
      <c r="W19" s="114"/>
      <c r="X19" s="114"/>
      <c r="Y19" s="113" t="s">
        <v>177</v>
      </c>
      <c r="Z19" s="114"/>
      <c r="AA19" s="114"/>
      <c r="AB19" s="114"/>
      <c r="AC19" s="114"/>
      <c r="AD19" s="113" t="s">
        <v>180</v>
      </c>
      <c r="AE19" s="114"/>
      <c r="AF19" s="114"/>
      <c r="AG19" s="114"/>
      <c r="AH19" s="114"/>
      <c r="AI19" s="114"/>
      <c r="AJ19" s="114"/>
      <c r="AK19" s="113" t="s">
        <v>61</v>
      </c>
      <c r="AL19" s="114"/>
      <c r="AM19" s="114"/>
      <c r="AN19" s="114"/>
      <c r="AO19" s="113" t="s">
        <v>179</v>
      </c>
      <c r="AP19" s="114"/>
      <c r="AQ19" s="114"/>
      <c r="AR19" s="114"/>
      <c r="AS19" s="114"/>
      <c r="AT19" s="114"/>
      <c r="AU19" s="114"/>
      <c r="AV19" s="114"/>
      <c r="AW19" s="114"/>
      <c r="AX19" s="114"/>
    </row>
    <row r="20" spans="1:50" ht="14.25" customHeight="1" thickBot="1" x14ac:dyDescent="0.25">
      <c r="A20" s="114"/>
      <c r="B20" s="114"/>
      <c r="C20" s="114"/>
      <c r="D20" s="114"/>
      <c r="E20" s="114"/>
      <c r="F20" s="114"/>
      <c r="G20" s="114"/>
      <c r="H20" s="114"/>
      <c r="I20" s="113" t="s">
        <v>178</v>
      </c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</row>
    <row r="21" spans="1:50" ht="27.6" customHeight="1" thickBot="1" x14ac:dyDescent="0.25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3" t="s">
        <v>177</v>
      </c>
      <c r="L21" s="114"/>
      <c r="M21" s="114"/>
      <c r="N21" s="113" t="s">
        <v>176</v>
      </c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3" t="s">
        <v>176</v>
      </c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3" t="s">
        <v>175</v>
      </c>
      <c r="AP21" s="114"/>
      <c r="AQ21" s="114"/>
      <c r="AR21" s="114"/>
      <c r="AS21" s="114"/>
      <c r="AT21" s="114"/>
      <c r="AU21" s="114"/>
      <c r="AV21" s="113" t="s">
        <v>174</v>
      </c>
      <c r="AW21" s="114"/>
      <c r="AX21" s="114"/>
    </row>
    <row r="22" spans="1:50" ht="14.65" customHeight="1" x14ac:dyDescent="0.2">
      <c r="A22" s="155" t="s">
        <v>173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</row>
    <row r="23" spans="1:50" ht="14.65" customHeight="1" x14ac:dyDescent="0.2">
      <c r="A23" s="30">
        <v>1</v>
      </c>
      <c r="B23" s="153">
        <v>2</v>
      </c>
      <c r="C23" s="125"/>
      <c r="D23" s="125"/>
      <c r="E23" s="153">
        <v>3</v>
      </c>
      <c r="F23" s="125"/>
      <c r="G23" s="125"/>
      <c r="H23" s="125"/>
      <c r="I23" s="153">
        <v>4</v>
      </c>
      <c r="J23" s="125"/>
      <c r="K23" s="153">
        <v>5</v>
      </c>
      <c r="L23" s="125"/>
      <c r="M23" s="125"/>
      <c r="N23" s="153">
        <v>6</v>
      </c>
      <c r="O23" s="125"/>
      <c r="P23" s="125"/>
      <c r="Q23" s="125"/>
      <c r="R23" s="153">
        <v>7</v>
      </c>
      <c r="S23" s="125"/>
      <c r="T23" s="125"/>
      <c r="U23" s="153">
        <v>8</v>
      </c>
      <c r="V23" s="125"/>
      <c r="W23" s="125"/>
      <c r="X23" s="125"/>
      <c r="Y23" s="153">
        <v>9</v>
      </c>
      <c r="Z23" s="125"/>
      <c r="AA23" s="125"/>
      <c r="AB23" s="125"/>
      <c r="AC23" s="125"/>
      <c r="AD23" s="153">
        <v>10</v>
      </c>
      <c r="AE23" s="125"/>
      <c r="AF23" s="125"/>
      <c r="AG23" s="125"/>
      <c r="AH23" s="125"/>
      <c r="AI23" s="125"/>
      <c r="AJ23" s="125"/>
      <c r="AK23" s="153">
        <v>11</v>
      </c>
      <c r="AL23" s="125"/>
      <c r="AM23" s="125"/>
      <c r="AN23" s="125"/>
      <c r="AO23" s="153">
        <v>12</v>
      </c>
      <c r="AP23" s="125"/>
      <c r="AQ23" s="125"/>
      <c r="AR23" s="125"/>
      <c r="AS23" s="125"/>
      <c r="AT23" s="125"/>
      <c r="AU23" s="125"/>
      <c r="AV23" s="153">
        <v>13</v>
      </c>
      <c r="AW23" s="125"/>
      <c r="AX23" s="125"/>
    </row>
    <row r="24" spans="1:50" ht="97.7" customHeight="1" x14ac:dyDescent="0.2">
      <c r="A24" s="159" t="s">
        <v>59</v>
      </c>
      <c r="B24" s="131" t="s">
        <v>172</v>
      </c>
      <c r="C24" s="132"/>
      <c r="D24" s="132"/>
      <c r="E24" s="133" t="s">
        <v>171</v>
      </c>
      <c r="F24" s="132"/>
      <c r="G24" s="132"/>
      <c r="H24" s="132"/>
      <c r="I24" s="134">
        <v>1</v>
      </c>
      <c r="J24" s="132"/>
      <c r="K24" s="135">
        <v>2687.95</v>
      </c>
      <c r="L24" s="125"/>
      <c r="M24" s="125"/>
      <c r="N24" s="124">
        <v>244.91</v>
      </c>
      <c r="O24" s="125"/>
      <c r="P24" s="125"/>
      <c r="Q24" s="125"/>
      <c r="R24" s="135">
        <v>1886.45</v>
      </c>
      <c r="S24" s="125"/>
      <c r="T24" s="125"/>
      <c r="U24" s="135">
        <v>3557.97</v>
      </c>
      <c r="V24" s="125"/>
      <c r="W24" s="125"/>
      <c r="X24" s="125"/>
      <c r="Y24" s="124">
        <v>556.59</v>
      </c>
      <c r="Z24" s="125"/>
      <c r="AA24" s="125"/>
      <c r="AB24" s="125"/>
      <c r="AC24" s="125"/>
      <c r="AD24" s="124">
        <v>244.91</v>
      </c>
      <c r="AE24" s="125"/>
      <c r="AF24" s="125"/>
      <c r="AG24" s="125"/>
      <c r="AH24" s="125"/>
      <c r="AI24" s="125"/>
      <c r="AJ24" s="125"/>
      <c r="AK24" s="135">
        <v>1886.45</v>
      </c>
      <c r="AL24" s="125"/>
      <c r="AM24" s="125"/>
      <c r="AN24" s="125"/>
      <c r="AO24" s="124">
        <v>2.3199999999999998</v>
      </c>
      <c r="AP24" s="125"/>
      <c r="AQ24" s="125"/>
      <c r="AR24" s="125"/>
      <c r="AS24" s="125"/>
      <c r="AT24" s="125"/>
      <c r="AU24" s="125"/>
      <c r="AV24" s="124">
        <v>2.3199999999999998</v>
      </c>
      <c r="AW24" s="125"/>
      <c r="AX24" s="125"/>
    </row>
    <row r="25" spans="1:50" ht="125.65" customHeight="1" x14ac:dyDescent="0.2">
      <c r="A25" s="160"/>
      <c r="B25" s="126" t="s">
        <v>68</v>
      </c>
      <c r="C25" s="127"/>
      <c r="D25" s="127"/>
      <c r="E25" s="128" t="s">
        <v>170</v>
      </c>
      <c r="F25" s="127"/>
      <c r="G25" s="127"/>
      <c r="H25" s="127"/>
      <c r="I25" s="129" t="s">
        <v>165</v>
      </c>
      <c r="J25" s="125"/>
      <c r="K25" s="124">
        <v>556.59</v>
      </c>
      <c r="L25" s="125"/>
      <c r="M25" s="125"/>
      <c r="N25" s="124">
        <v>31.26</v>
      </c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4">
        <v>31.26</v>
      </c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54">
        <v>0.1</v>
      </c>
      <c r="AP25" s="125"/>
      <c r="AQ25" s="125"/>
      <c r="AR25" s="125"/>
      <c r="AS25" s="125"/>
      <c r="AT25" s="125"/>
      <c r="AU25" s="125"/>
      <c r="AV25" s="154">
        <v>0.1</v>
      </c>
      <c r="AW25" s="125"/>
      <c r="AX25" s="125"/>
    </row>
    <row r="26" spans="1:50" ht="84.2" customHeight="1" x14ac:dyDescent="0.2">
      <c r="A26" s="159" t="s">
        <v>169</v>
      </c>
      <c r="B26" s="131" t="s">
        <v>168</v>
      </c>
      <c r="C26" s="132"/>
      <c r="D26" s="132"/>
      <c r="E26" s="133" t="s">
        <v>167</v>
      </c>
      <c r="F26" s="132"/>
      <c r="G26" s="132"/>
      <c r="H26" s="132"/>
      <c r="I26" s="134">
        <v>14</v>
      </c>
      <c r="J26" s="132"/>
      <c r="K26" s="135">
        <v>1254.31</v>
      </c>
      <c r="L26" s="125"/>
      <c r="M26" s="125"/>
      <c r="N26" s="124">
        <v>1.06</v>
      </c>
      <c r="O26" s="125"/>
      <c r="P26" s="125"/>
      <c r="Q26" s="125"/>
      <c r="R26" s="154">
        <v>85.2</v>
      </c>
      <c r="S26" s="125"/>
      <c r="T26" s="125"/>
      <c r="U26" s="136">
        <v>39800.080000000002</v>
      </c>
      <c r="V26" s="125"/>
      <c r="W26" s="125"/>
      <c r="X26" s="125"/>
      <c r="Y26" s="136">
        <v>16352.71</v>
      </c>
      <c r="Z26" s="125"/>
      <c r="AA26" s="125"/>
      <c r="AB26" s="125"/>
      <c r="AC26" s="125"/>
      <c r="AD26" s="124">
        <v>14.87</v>
      </c>
      <c r="AE26" s="125"/>
      <c r="AF26" s="125"/>
      <c r="AG26" s="125"/>
      <c r="AH26" s="125"/>
      <c r="AI26" s="125"/>
      <c r="AJ26" s="125"/>
      <c r="AK26" s="135">
        <v>1192.82</v>
      </c>
      <c r="AL26" s="125"/>
      <c r="AM26" s="125"/>
      <c r="AN26" s="125"/>
      <c r="AO26" s="154">
        <v>4.8</v>
      </c>
      <c r="AP26" s="125"/>
      <c r="AQ26" s="125"/>
      <c r="AR26" s="125"/>
      <c r="AS26" s="125"/>
      <c r="AT26" s="125"/>
      <c r="AU26" s="125"/>
      <c r="AV26" s="154">
        <v>67.2</v>
      </c>
      <c r="AW26" s="125"/>
      <c r="AX26" s="125"/>
    </row>
    <row r="27" spans="1:50" ht="125.65" customHeight="1" x14ac:dyDescent="0.2">
      <c r="A27" s="160"/>
      <c r="B27" s="126" t="s">
        <v>68</v>
      </c>
      <c r="C27" s="127"/>
      <c r="D27" s="127"/>
      <c r="E27" s="128" t="s">
        <v>166</v>
      </c>
      <c r="F27" s="127"/>
      <c r="G27" s="127"/>
      <c r="H27" s="127"/>
      <c r="I27" s="129" t="s">
        <v>165</v>
      </c>
      <c r="J27" s="125"/>
      <c r="K27" s="135">
        <v>1168.05</v>
      </c>
      <c r="L27" s="125"/>
      <c r="M27" s="125"/>
      <c r="N27" s="130">
        <v>0</v>
      </c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30">
        <v>0</v>
      </c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30">
        <v>0</v>
      </c>
      <c r="AP27" s="125"/>
      <c r="AQ27" s="125"/>
      <c r="AR27" s="125"/>
      <c r="AS27" s="125"/>
      <c r="AT27" s="125"/>
      <c r="AU27" s="125"/>
      <c r="AV27" s="130">
        <v>0</v>
      </c>
      <c r="AW27" s="125"/>
      <c r="AX27" s="125"/>
    </row>
    <row r="28" spans="1:50" ht="166.15" customHeight="1" x14ac:dyDescent="0.2">
      <c r="A28" s="159" t="s">
        <v>164</v>
      </c>
      <c r="B28" s="131" t="s">
        <v>163</v>
      </c>
      <c r="C28" s="132"/>
      <c r="D28" s="132"/>
      <c r="E28" s="133" t="s">
        <v>162</v>
      </c>
      <c r="F28" s="132"/>
      <c r="G28" s="132"/>
      <c r="H28" s="132"/>
      <c r="I28" s="134">
        <v>1</v>
      </c>
      <c r="J28" s="132"/>
      <c r="K28" s="135">
        <v>4909.59</v>
      </c>
      <c r="L28" s="125"/>
      <c r="M28" s="125"/>
      <c r="N28" s="124">
        <v>368.61</v>
      </c>
      <c r="O28" s="125"/>
      <c r="P28" s="125"/>
      <c r="Q28" s="125"/>
      <c r="R28" s="135">
        <v>1974.68</v>
      </c>
      <c r="S28" s="125"/>
      <c r="T28" s="125"/>
      <c r="U28" s="135">
        <v>8753.9699999999993</v>
      </c>
      <c r="V28" s="125"/>
      <c r="W28" s="125"/>
      <c r="X28" s="125"/>
      <c r="Y28" s="135">
        <v>2566.29</v>
      </c>
      <c r="Z28" s="125"/>
      <c r="AA28" s="125"/>
      <c r="AB28" s="125"/>
      <c r="AC28" s="125"/>
      <c r="AD28" s="124">
        <v>368.61</v>
      </c>
      <c r="AE28" s="125"/>
      <c r="AF28" s="125"/>
      <c r="AG28" s="125"/>
      <c r="AH28" s="125"/>
      <c r="AI28" s="125"/>
      <c r="AJ28" s="125"/>
      <c r="AK28" s="135">
        <v>1974.68</v>
      </c>
      <c r="AL28" s="125"/>
      <c r="AM28" s="125"/>
      <c r="AN28" s="125"/>
      <c r="AO28" s="124">
        <v>11.28</v>
      </c>
      <c r="AP28" s="125"/>
      <c r="AQ28" s="125"/>
      <c r="AR28" s="125"/>
      <c r="AS28" s="125"/>
      <c r="AT28" s="125"/>
      <c r="AU28" s="125"/>
      <c r="AV28" s="124">
        <v>11.28</v>
      </c>
      <c r="AW28" s="125"/>
      <c r="AX28" s="125"/>
    </row>
    <row r="29" spans="1:50" ht="125.65" customHeight="1" x14ac:dyDescent="0.2">
      <c r="A29" s="160"/>
      <c r="B29" s="126" t="s">
        <v>68</v>
      </c>
      <c r="C29" s="127"/>
      <c r="D29" s="127"/>
      <c r="E29" s="128" t="s">
        <v>161</v>
      </c>
      <c r="F29" s="127"/>
      <c r="G29" s="127"/>
      <c r="H29" s="127"/>
      <c r="I29" s="129" t="s">
        <v>156</v>
      </c>
      <c r="J29" s="125"/>
      <c r="K29" s="135">
        <v>2566.29</v>
      </c>
      <c r="L29" s="125"/>
      <c r="M29" s="125"/>
      <c r="N29" s="124">
        <v>31.26</v>
      </c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4">
        <v>31.26</v>
      </c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54">
        <v>0.1</v>
      </c>
      <c r="AP29" s="125"/>
      <c r="AQ29" s="125"/>
      <c r="AR29" s="125"/>
      <c r="AS29" s="125"/>
      <c r="AT29" s="125"/>
      <c r="AU29" s="125"/>
      <c r="AV29" s="154">
        <v>0.1</v>
      </c>
      <c r="AW29" s="125"/>
      <c r="AX29" s="125"/>
    </row>
    <row r="30" spans="1:50" ht="84.2" customHeight="1" x14ac:dyDescent="0.2">
      <c r="A30" s="159" t="s">
        <v>160</v>
      </c>
      <c r="B30" s="131" t="s">
        <v>159</v>
      </c>
      <c r="C30" s="132"/>
      <c r="D30" s="132"/>
      <c r="E30" s="133" t="s">
        <v>158</v>
      </c>
      <c r="F30" s="132"/>
      <c r="G30" s="132"/>
      <c r="H30" s="132"/>
      <c r="I30" s="134">
        <v>4</v>
      </c>
      <c r="J30" s="132"/>
      <c r="K30" s="135">
        <v>8417.09</v>
      </c>
      <c r="L30" s="125"/>
      <c r="M30" s="125"/>
      <c r="N30" s="124">
        <v>669.38</v>
      </c>
      <c r="O30" s="125"/>
      <c r="P30" s="125"/>
      <c r="Q30" s="125"/>
      <c r="R30" s="124">
        <v>776.79</v>
      </c>
      <c r="S30" s="125"/>
      <c r="T30" s="125"/>
      <c r="U30" s="136">
        <v>75232.27</v>
      </c>
      <c r="V30" s="125"/>
      <c r="W30" s="125"/>
      <c r="X30" s="125"/>
      <c r="Y30" s="136">
        <v>27883.66</v>
      </c>
      <c r="Z30" s="125"/>
      <c r="AA30" s="125"/>
      <c r="AB30" s="125"/>
      <c r="AC30" s="125"/>
      <c r="AD30" s="135">
        <v>2677.53</v>
      </c>
      <c r="AE30" s="125"/>
      <c r="AF30" s="125"/>
      <c r="AG30" s="125"/>
      <c r="AH30" s="125"/>
      <c r="AI30" s="125"/>
      <c r="AJ30" s="125"/>
      <c r="AK30" s="135">
        <v>3107.15</v>
      </c>
      <c r="AL30" s="125"/>
      <c r="AM30" s="125"/>
      <c r="AN30" s="125"/>
      <c r="AO30" s="124">
        <v>30.64</v>
      </c>
      <c r="AP30" s="125"/>
      <c r="AQ30" s="125"/>
      <c r="AR30" s="125"/>
      <c r="AS30" s="125"/>
      <c r="AT30" s="125"/>
      <c r="AU30" s="125"/>
      <c r="AV30" s="124">
        <v>122.56</v>
      </c>
      <c r="AW30" s="125"/>
      <c r="AX30" s="125"/>
    </row>
    <row r="31" spans="1:50" ht="125.65" customHeight="1" x14ac:dyDescent="0.2">
      <c r="A31" s="160"/>
      <c r="B31" s="126" t="s">
        <v>68</v>
      </c>
      <c r="C31" s="127"/>
      <c r="D31" s="127"/>
      <c r="E31" s="128" t="s">
        <v>157</v>
      </c>
      <c r="F31" s="127"/>
      <c r="G31" s="127"/>
      <c r="H31" s="127"/>
      <c r="I31" s="129" t="s">
        <v>156</v>
      </c>
      <c r="J31" s="125"/>
      <c r="K31" s="135">
        <v>6970.92</v>
      </c>
      <c r="L31" s="125"/>
      <c r="M31" s="125"/>
      <c r="N31" s="124">
        <v>50.02</v>
      </c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4">
        <v>200.08</v>
      </c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4">
        <v>0.16</v>
      </c>
      <c r="AP31" s="125"/>
      <c r="AQ31" s="125"/>
      <c r="AR31" s="125"/>
      <c r="AS31" s="125"/>
      <c r="AT31" s="125"/>
      <c r="AU31" s="125"/>
      <c r="AV31" s="124">
        <v>0.64</v>
      </c>
      <c r="AW31" s="125"/>
      <c r="AX31" s="125"/>
    </row>
    <row r="32" spans="1:50" ht="111.4" customHeight="1" x14ac:dyDescent="0.2">
      <c r="A32" s="159" t="s">
        <v>155</v>
      </c>
      <c r="B32" s="131" t="s">
        <v>154</v>
      </c>
      <c r="C32" s="132"/>
      <c r="D32" s="132"/>
      <c r="E32" s="133" t="s">
        <v>153</v>
      </c>
      <c r="F32" s="132"/>
      <c r="G32" s="132"/>
      <c r="H32" s="132"/>
      <c r="I32" s="161">
        <v>2.5</v>
      </c>
      <c r="J32" s="132"/>
      <c r="K32" s="135">
        <v>4209.99</v>
      </c>
      <c r="L32" s="125"/>
      <c r="M32" s="125"/>
      <c r="N32" s="154">
        <v>491.3</v>
      </c>
      <c r="O32" s="125"/>
      <c r="P32" s="125"/>
      <c r="Q32" s="125"/>
      <c r="R32" s="124">
        <v>441.67</v>
      </c>
      <c r="S32" s="125"/>
      <c r="T32" s="125"/>
      <c r="U32" s="136">
        <v>22881.78</v>
      </c>
      <c r="V32" s="125"/>
      <c r="W32" s="125"/>
      <c r="X32" s="125"/>
      <c r="Y32" s="135">
        <v>8192.56</v>
      </c>
      <c r="Z32" s="125"/>
      <c r="AA32" s="125"/>
      <c r="AB32" s="125"/>
      <c r="AC32" s="125"/>
      <c r="AD32" s="135">
        <v>1228.25</v>
      </c>
      <c r="AE32" s="125"/>
      <c r="AF32" s="125"/>
      <c r="AG32" s="125"/>
      <c r="AH32" s="125"/>
      <c r="AI32" s="125"/>
      <c r="AJ32" s="125"/>
      <c r="AK32" s="135">
        <v>1104.18</v>
      </c>
      <c r="AL32" s="125"/>
      <c r="AM32" s="125"/>
      <c r="AN32" s="125"/>
      <c r="AO32" s="124">
        <v>14.08</v>
      </c>
      <c r="AP32" s="125"/>
      <c r="AQ32" s="125"/>
      <c r="AR32" s="125"/>
      <c r="AS32" s="125"/>
      <c r="AT32" s="125"/>
      <c r="AU32" s="125"/>
      <c r="AV32" s="154">
        <v>35.200000000000003</v>
      </c>
      <c r="AW32" s="125"/>
      <c r="AX32" s="125"/>
    </row>
    <row r="33" spans="1:50" ht="125.65" customHeight="1" x14ac:dyDescent="0.2">
      <c r="A33" s="160"/>
      <c r="B33" s="126" t="s">
        <v>68</v>
      </c>
      <c r="C33" s="127"/>
      <c r="D33" s="127"/>
      <c r="E33" s="128" t="s">
        <v>152</v>
      </c>
      <c r="F33" s="127"/>
      <c r="G33" s="127"/>
      <c r="H33" s="127"/>
      <c r="I33" s="129" t="s">
        <v>151</v>
      </c>
      <c r="J33" s="125"/>
      <c r="K33" s="135">
        <v>3277.02</v>
      </c>
      <c r="L33" s="125"/>
      <c r="M33" s="125"/>
      <c r="N33" s="124">
        <v>62.65</v>
      </c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4">
        <v>156.63</v>
      </c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54">
        <v>0.2</v>
      </c>
      <c r="AP33" s="125"/>
      <c r="AQ33" s="125"/>
      <c r="AR33" s="125"/>
      <c r="AS33" s="125"/>
      <c r="AT33" s="125"/>
      <c r="AU33" s="125"/>
      <c r="AV33" s="154">
        <v>0.5</v>
      </c>
      <c r="AW33" s="125"/>
      <c r="AX33" s="125"/>
    </row>
    <row r="34" spans="1:50" ht="14.25" customHeight="1" x14ac:dyDescent="0.2">
      <c r="A34" s="105" t="s">
        <v>65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7">
        <v>150226.07</v>
      </c>
      <c r="V34" s="104"/>
      <c r="W34" s="104"/>
      <c r="X34" s="104"/>
      <c r="Y34" s="152">
        <v>55551.81</v>
      </c>
      <c r="Z34" s="104"/>
      <c r="AA34" s="104"/>
      <c r="AB34" s="104"/>
      <c r="AC34" s="104"/>
      <c r="AD34" s="156">
        <v>4534.17</v>
      </c>
      <c r="AE34" s="104"/>
      <c r="AF34" s="104"/>
      <c r="AG34" s="104"/>
      <c r="AH34" s="104"/>
      <c r="AI34" s="104"/>
      <c r="AJ34" s="104"/>
      <c r="AK34" s="156">
        <v>9265.2800000000007</v>
      </c>
      <c r="AL34" s="104"/>
      <c r="AM34" s="104"/>
      <c r="AN34" s="104"/>
      <c r="AO34" s="157">
        <v>238.56</v>
      </c>
      <c r="AP34" s="104"/>
      <c r="AQ34" s="104"/>
      <c r="AR34" s="104"/>
      <c r="AS34" s="104"/>
      <c r="AT34" s="104"/>
      <c r="AU34" s="104"/>
      <c r="AV34" s="104"/>
      <c r="AW34" s="104"/>
      <c r="AX34" s="104"/>
    </row>
    <row r="35" spans="1:50" ht="14.25" customHeight="1" x14ac:dyDescent="0.2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57">
        <v>419.23</v>
      </c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57">
        <v>1.34</v>
      </c>
      <c r="AP35" s="104"/>
      <c r="AQ35" s="104"/>
      <c r="AR35" s="104"/>
      <c r="AS35" s="104"/>
      <c r="AT35" s="104"/>
      <c r="AU35" s="104"/>
      <c r="AV35" s="104"/>
      <c r="AW35" s="104"/>
      <c r="AX35" s="104"/>
    </row>
    <row r="36" spans="1:50" ht="14.25" customHeight="1" x14ac:dyDescent="0.2">
      <c r="A36" s="105" t="s">
        <v>150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52">
        <v>21030.09</v>
      </c>
      <c r="V36" s="104"/>
      <c r="W36" s="104"/>
      <c r="X36" s="104"/>
      <c r="Y36" s="152">
        <v>19443.13</v>
      </c>
      <c r="Z36" s="104"/>
      <c r="AA36" s="104"/>
      <c r="AB36" s="104"/>
      <c r="AC36" s="104"/>
      <c r="AD36" s="156">
        <v>1586.96</v>
      </c>
      <c r="AE36" s="104"/>
      <c r="AF36" s="104"/>
      <c r="AG36" s="104"/>
      <c r="AH36" s="104"/>
      <c r="AI36" s="104"/>
      <c r="AJ36" s="104"/>
      <c r="AK36" s="119">
        <v>0</v>
      </c>
      <c r="AL36" s="104"/>
      <c r="AM36" s="104"/>
      <c r="AN36" s="104"/>
      <c r="AO36" s="158">
        <v>83.5</v>
      </c>
      <c r="AP36" s="104"/>
      <c r="AQ36" s="104"/>
      <c r="AR36" s="104"/>
      <c r="AS36" s="104"/>
      <c r="AT36" s="104"/>
      <c r="AU36" s="104"/>
      <c r="AV36" s="104"/>
      <c r="AW36" s="104"/>
      <c r="AX36" s="104"/>
    </row>
    <row r="37" spans="1:50" ht="14.25" customHeight="1" x14ac:dyDescent="0.2">
      <c r="A37" s="105" t="s">
        <v>149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57">
        <v>146.72999999999999</v>
      </c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57">
        <v>0.47</v>
      </c>
      <c r="AP37" s="104"/>
      <c r="AQ37" s="104"/>
      <c r="AR37" s="104"/>
      <c r="AS37" s="104"/>
      <c r="AT37" s="104"/>
      <c r="AU37" s="104"/>
      <c r="AV37" s="104"/>
      <c r="AW37" s="104"/>
      <c r="AX37" s="104"/>
    </row>
    <row r="38" spans="1:50" ht="14.25" customHeight="1" x14ac:dyDescent="0.2">
      <c r="A38" s="105" t="s">
        <v>65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7">
        <v>171256.16</v>
      </c>
      <c r="V38" s="104"/>
      <c r="W38" s="104"/>
      <c r="X38" s="104"/>
      <c r="Y38" s="152">
        <v>74994.94</v>
      </c>
      <c r="Z38" s="104"/>
      <c r="AA38" s="104"/>
      <c r="AB38" s="104"/>
      <c r="AC38" s="104"/>
      <c r="AD38" s="156">
        <v>6121.13</v>
      </c>
      <c r="AE38" s="104"/>
      <c r="AF38" s="104"/>
      <c r="AG38" s="104"/>
      <c r="AH38" s="104"/>
      <c r="AI38" s="104"/>
      <c r="AJ38" s="104"/>
      <c r="AK38" s="156">
        <v>9265.2800000000007</v>
      </c>
      <c r="AL38" s="104"/>
      <c r="AM38" s="104"/>
      <c r="AN38" s="104"/>
      <c r="AO38" s="157">
        <v>322.06</v>
      </c>
      <c r="AP38" s="104"/>
      <c r="AQ38" s="104"/>
      <c r="AR38" s="104"/>
      <c r="AS38" s="104"/>
      <c r="AT38" s="104"/>
      <c r="AU38" s="104"/>
      <c r="AV38" s="104"/>
      <c r="AW38" s="104"/>
      <c r="AX38" s="104"/>
    </row>
    <row r="39" spans="1:50" ht="14.2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57">
        <v>565.96</v>
      </c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57">
        <v>1.81</v>
      </c>
      <c r="AP39" s="104"/>
      <c r="AQ39" s="104"/>
      <c r="AR39" s="104"/>
      <c r="AS39" s="104"/>
      <c r="AT39" s="104"/>
      <c r="AU39" s="104"/>
      <c r="AV39" s="104"/>
      <c r="AW39" s="104"/>
      <c r="AX39" s="104"/>
    </row>
    <row r="40" spans="1:50" ht="14.25" customHeight="1" thickBot="1" x14ac:dyDescent="0.25">
      <c r="A40" s="105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</row>
    <row r="41" spans="1:50" ht="14.25" customHeight="1" thickBot="1" x14ac:dyDescent="0.25">
      <c r="A41" s="111" t="s">
        <v>47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1" t="s">
        <v>46</v>
      </c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3" t="s">
        <v>45</v>
      </c>
      <c r="AU41" s="114"/>
      <c r="AV41" s="114"/>
      <c r="AW41" s="114"/>
      <c r="AX41" s="114"/>
    </row>
    <row r="42" spans="1:50" ht="14.25" customHeight="1" x14ac:dyDescent="0.2">
      <c r="A42" s="105" t="s">
        <v>64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6" t="s">
        <v>148</v>
      </c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6" t="s">
        <v>59</v>
      </c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52">
        <v>74994.94</v>
      </c>
      <c r="AU42" s="104"/>
      <c r="AV42" s="104"/>
      <c r="AW42" s="104"/>
      <c r="AX42" s="104"/>
    </row>
    <row r="43" spans="1:50" ht="14.25" customHeight="1" x14ac:dyDescent="0.2">
      <c r="A43" s="105" t="s">
        <v>62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6" t="s">
        <v>147</v>
      </c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6" t="s">
        <v>59</v>
      </c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56">
        <v>6121.13</v>
      </c>
      <c r="AU43" s="104"/>
      <c r="AV43" s="104"/>
      <c r="AW43" s="104"/>
      <c r="AX43" s="104"/>
    </row>
    <row r="44" spans="1:50" ht="14.25" customHeight="1" x14ac:dyDescent="0.2">
      <c r="A44" s="105" t="s">
        <v>61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6" t="s">
        <v>146</v>
      </c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6" t="s">
        <v>59</v>
      </c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56">
        <v>9265.2800000000007</v>
      </c>
      <c r="AU44" s="104"/>
      <c r="AV44" s="104"/>
      <c r="AW44" s="104"/>
      <c r="AX44" s="104"/>
    </row>
    <row r="45" spans="1:50" ht="14.65" customHeight="1" x14ac:dyDescent="0.2">
      <c r="A45" s="108" t="s">
        <v>58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9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18">
        <v>0</v>
      </c>
      <c r="AU45" s="104"/>
      <c r="AV45" s="104"/>
      <c r="AW45" s="104"/>
      <c r="AX45" s="104"/>
    </row>
    <row r="46" spans="1:50" ht="14.65" customHeight="1" x14ac:dyDescent="0.2">
      <c r="A46" s="108" t="s">
        <v>44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9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50">
        <v>90381.35</v>
      </c>
      <c r="AU46" s="104"/>
      <c r="AV46" s="104"/>
      <c r="AW46" s="104"/>
      <c r="AX46" s="104"/>
    </row>
    <row r="47" spans="1:50" ht="14.25" customHeight="1" x14ac:dyDescent="0.2">
      <c r="A47" s="105" t="s">
        <v>145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</row>
    <row r="48" spans="1:50" ht="14.25" customHeight="1" x14ac:dyDescent="0.2">
      <c r="A48" s="105" t="s">
        <v>56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6" t="s">
        <v>144</v>
      </c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6" t="s">
        <v>143</v>
      </c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52">
        <v>51880.21</v>
      </c>
      <c r="AU48" s="104"/>
      <c r="AV48" s="104"/>
      <c r="AW48" s="104"/>
      <c r="AX48" s="104"/>
    </row>
    <row r="49" spans="1:50" ht="14.25" customHeight="1" x14ac:dyDescent="0.2">
      <c r="A49" s="105" t="s">
        <v>53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6" t="s">
        <v>142</v>
      </c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6" t="s">
        <v>141</v>
      </c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52">
        <v>27277.22</v>
      </c>
      <c r="AU49" s="104"/>
      <c r="AV49" s="104"/>
      <c r="AW49" s="104"/>
      <c r="AX49" s="104"/>
    </row>
    <row r="50" spans="1:50" ht="14.65" customHeight="1" x14ac:dyDescent="0.2">
      <c r="A50" s="108" t="s">
        <v>44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9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50">
        <v>79157.429999999993</v>
      </c>
      <c r="AU50" s="104"/>
      <c r="AV50" s="104"/>
      <c r="AW50" s="104"/>
      <c r="AX50" s="104"/>
    </row>
    <row r="51" spans="1:50" ht="14.25" customHeight="1" x14ac:dyDescent="0.2">
      <c r="A51" s="105" t="s">
        <v>140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</row>
    <row r="52" spans="1:50" ht="14.25" customHeight="1" x14ac:dyDescent="0.2">
      <c r="A52" s="105" t="s">
        <v>56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6" t="s">
        <v>139</v>
      </c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6" t="s">
        <v>138</v>
      </c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52">
        <v>19868.54</v>
      </c>
      <c r="AU52" s="104"/>
      <c r="AV52" s="104"/>
      <c r="AW52" s="104"/>
      <c r="AX52" s="104"/>
    </row>
    <row r="53" spans="1:50" ht="14.25" customHeight="1" x14ac:dyDescent="0.2">
      <c r="A53" s="105" t="s">
        <v>53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6" t="s">
        <v>137</v>
      </c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6" t="s">
        <v>136</v>
      </c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52">
        <v>10155.030000000001</v>
      </c>
      <c r="AU53" s="104"/>
      <c r="AV53" s="104"/>
      <c r="AW53" s="104"/>
      <c r="AX53" s="104"/>
    </row>
    <row r="54" spans="1:50" ht="14.65" customHeight="1" x14ac:dyDescent="0.2">
      <c r="A54" s="108" t="s">
        <v>44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9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50">
        <v>30023.57</v>
      </c>
      <c r="AU54" s="104"/>
      <c r="AV54" s="104"/>
      <c r="AW54" s="104"/>
      <c r="AX54" s="104"/>
    </row>
    <row r="55" spans="1:50" ht="14.25" customHeight="1" x14ac:dyDescent="0.2">
      <c r="A55" s="103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</row>
    <row r="56" spans="1:50" ht="14.65" customHeight="1" x14ac:dyDescent="0.2">
      <c r="A56" s="108" t="s">
        <v>44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9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17">
        <v>199562.35</v>
      </c>
      <c r="AU56" s="104"/>
      <c r="AV56" s="104"/>
      <c r="AW56" s="104"/>
      <c r="AX56" s="104"/>
    </row>
    <row r="57" spans="1:50" ht="14.25" customHeight="1" x14ac:dyDescent="0.2">
      <c r="A57" s="105" t="s">
        <v>50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6" t="s">
        <v>135</v>
      </c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6" t="s">
        <v>134</v>
      </c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7">
        <v>126797.73</v>
      </c>
      <c r="AU57" s="104"/>
      <c r="AV57" s="104"/>
      <c r="AW57" s="104"/>
      <c r="AX57" s="104"/>
    </row>
    <row r="58" spans="1:50" ht="14.65" customHeight="1" x14ac:dyDescent="0.2">
      <c r="A58" s="108" t="s">
        <v>44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9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17">
        <v>126797.73</v>
      </c>
      <c r="AU58" s="104"/>
      <c r="AV58" s="104"/>
      <c r="AW58" s="104"/>
      <c r="AX58" s="104"/>
    </row>
    <row r="59" spans="1:50" ht="14.25" customHeight="1" x14ac:dyDescent="0.2">
      <c r="A59" s="103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</row>
    <row r="60" spans="1:50" ht="14.65" customHeight="1" x14ac:dyDescent="0.2">
      <c r="A60" s="155" t="s">
        <v>133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</row>
    <row r="61" spans="1:50" ht="14.65" customHeight="1" x14ac:dyDescent="0.2">
      <c r="A61" s="30">
        <v>1</v>
      </c>
      <c r="B61" s="153">
        <v>2</v>
      </c>
      <c r="C61" s="125"/>
      <c r="D61" s="125"/>
      <c r="E61" s="125"/>
      <c r="F61" s="125"/>
      <c r="G61" s="125"/>
      <c r="H61" s="153">
        <v>3</v>
      </c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53">
        <v>4</v>
      </c>
      <c r="Y61" s="125"/>
      <c r="Z61" s="125"/>
      <c r="AA61" s="125"/>
      <c r="AB61" s="125"/>
      <c r="AC61" s="153">
        <v>5</v>
      </c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53">
        <v>6</v>
      </c>
      <c r="AO61" s="125"/>
      <c r="AP61" s="125"/>
      <c r="AQ61" s="125"/>
      <c r="AR61" s="125"/>
      <c r="AS61" s="125"/>
      <c r="AT61" s="125"/>
      <c r="AU61" s="153">
        <v>7</v>
      </c>
      <c r="AV61" s="125"/>
      <c r="AW61" s="125"/>
      <c r="AX61" s="125"/>
    </row>
    <row r="62" spans="1:50" ht="43.15" customHeight="1" x14ac:dyDescent="0.2">
      <c r="A62" s="129" t="s">
        <v>132</v>
      </c>
      <c r="B62" s="129" t="s">
        <v>131</v>
      </c>
      <c r="C62" s="125"/>
      <c r="D62" s="125"/>
      <c r="E62" s="125"/>
      <c r="F62" s="125"/>
      <c r="G62" s="125"/>
      <c r="H62" s="133" t="s">
        <v>130</v>
      </c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29" t="s">
        <v>117</v>
      </c>
      <c r="Y62" s="125"/>
      <c r="Z62" s="125"/>
      <c r="AA62" s="125"/>
      <c r="AB62" s="125"/>
      <c r="AC62" s="154">
        <v>0.2</v>
      </c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36">
        <v>67261.539999999994</v>
      </c>
      <c r="AO62" s="125"/>
      <c r="AP62" s="125"/>
      <c r="AQ62" s="125"/>
      <c r="AR62" s="125"/>
      <c r="AS62" s="125"/>
      <c r="AT62" s="125"/>
      <c r="AU62" s="136">
        <v>13452.31</v>
      </c>
      <c r="AV62" s="125"/>
      <c r="AW62" s="125"/>
      <c r="AX62" s="125"/>
    </row>
    <row r="63" spans="1:50" ht="30.2" customHeight="1" x14ac:dyDescent="0.2">
      <c r="A63" s="125"/>
      <c r="B63" s="125"/>
      <c r="C63" s="125"/>
      <c r="D63" s="125"/>
      <c r="E63" s="125"/>
      <c r="F63" s="125"/>
      <c r="G63" s="125"/>
      <c r="H63" s="128" t="s">
        <v>129</v>
      </c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51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</row>
    <row r="64" spans="1:50" ht="43.15" customHeight="1" x14ac:dyDescent="0.2">
      <c r="A64" s="129" t="s">
        <v>128</v>
      </c>
      <c r="B64" s="129" t="s">
        <v>127</v>
      </c>
      <c r="C64" s="125"/>
      <c r="D64" s="125"/>
      <c r="E64" s="125"/>
      <c r="F64" s="125"/>
      <c r="G64" s="125"/>
      <c r="H64" s="133" t="s">
        <v>126</v>
      </c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29" t="s">
        <v>117</v>
      </c>
      <c r="Y64" s="125"/>
      <c r="Z64" s="125"/>
      <c r="AA64" s="125"/>
      <c r="AB64" s="125"/>
      <c r="AC64" s="124">
        <v>0.05</v>
      </c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36">
        <v>82810.39</v>
      </c>
      <c r="AO64" s="125"/>
      <c r="AP64" s="125"/>
      <c r="AQ64" s="125"/>
      <c r="AR64" s="125"/>
      <c r="AS64" s="125"/>
      <c r="AT64" s="125"/>
      <c r="AU64" s="135">
        <v>4140.5200000000004</v>
      </c>
      <c r="AV64" s="125"/>
      <c r="AW64" s="125"/>
      <c r="AX64" s="125"/>
    </row>
    <row r="65" spans="1:50" ht="30.2" customHeight="1" x14ac:dyDescent="0.2">
      <c r="A65" s="125"/>
      <c r="B65" s="125"/>
      <c r="C65" s="125"/>
      <c r="D65" s="125"/>
      <c r="E65" s="125"/>
      <c r="F65" s="125"/>
      <c r="G65" s="125"/>
      <c r="H65" s="128" t="s">
        <v>125</v>
      </c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51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</row>
    <row r="66" spans="1:50" ht="29.45" customHeight="1" x14ac:dyDescent="0.2">
      <c r="A66" s="129" t="s">
        <v>124</v>
      </c>
      <c r="B66" s="129" t="s">
        <v>123</v>
      </c>
      <c r="C66" s="125"/>
      <c r="D66" s="125"/>
      <c r="E66" s="125"/>
      <c r="F66" s="125"/>
      <c r="G66" s="125"/>
      <c r="H66" s="133" t="s">
        <v>122</v>
      </c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29" t="s">
        <v>117</v>
      </c>
      <c r="Y66" s="125"/>
      <c r="Z66" s="125"/>
      <c r="AA66" s="125"/>
      <c r="AB66" s="125"/>
      <c r="AC66" s="124">
        <v>0.25</v>
      </c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36">
        <v>11729.52</v>
      </c>
      <c r="AO66" s="125"/>
      <c r="AP66" s="125"/>
      <c r="AQ66" s="125"/>
      <c r="AR66" s="125"/>
      <c r="AS66" s="125"/>
      <c r="AT66" s="125"/>
      <c r="AU66" s="135">
        <v>2932.38</v>
      </c>
      <c r="AV66" s="125"/>
      <c r="AW66" s="125"/>
      <c r="AX66" s="125"/>
    </row>
    <row r="67" spans="1:50" ht="30.2" customHeight="1" x14ac:dyDescent="0.2">
      <c r="A67" s="125"/>
      <c r="B67" s="125"/>
      <c r="C67" s="125"/>
      <c r="D67" s="125"/>
      <c r="E67" s="125"/>
      <c r="F67" s="125"/>
      <c r="G67" s="125"/>
      <c r="H67" s="128" t="s">
        <v>121</v>
      </c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51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</row>
    <row r="68" spans="1:50" ht="29.45" customHeight="1" x14ac:dyDescent="0.2">
      <c r="A68" s="129" t="s">
        <v>120</v>
      </c>
      <c r="B68" s="129" t="s">
        <v>119</v>
      </c>
      <c r="C68" s="125"/>
      <c r="D68" s="125"/>
      <c r="E68" s="125"/>
      <c r="F68" s="125"/>
      <c r="G68" s="125"/>
      <c r="H68" s="133" t="s">
        <v>118</v>
      </c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29" t="s">
        <v>117</v>
      </c>
      <c r="Y68" s="125"/>
      <c r="Z68" s="125"/>
      <c r="AA68" s="125"/>
      <c r="AB68" s="125"/>
      <c r="AC68" s="124">
        <v>0.15</v>
      </c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36">
        <v>21522.55</v>
      </c>
      <c r="AO68" s="125"/>
      <c r="AP68" s="125"/>
      <c r="AQ68" s="125"/>
      <c r="AR68" s="125"/>
      <c r="AS68" s="125"/>
      <c r="AT68" s="125"/>
      <c r="AU68" s="135">
        <v>3228.38</v>
      </c>
      <c r="AV68" s="125"/>
      <c r="AW68" s="125"/>
      <c r="AX68" s="125"/>
    </row>
    <row r="69" spans="1:50" ht="30.2" customHeight="1" x14ac:dyDescent="0.2">
      <c r="A69" s="125"/>
      <c r="B69" s="125"/>
      <c r="C69" s="125"/>
      <c r="D69" s="125"/>
      <c r="E69" s="125"/>
      <c r="F69" s="125"/>
      <c r="G69" s="125"/>
      <c r="H69" s="128" t="s">
        <v>116</v>
      </c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51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</row>
    <row r="70" spans="1:50" ht="14.25" customHeight="1" x14ac:dyDescent="0.2">
      <c r="A70" s="105" t="s">
        <v>65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52">
        <v>23753.59</v>
      </c>
      <c r="AV70" s="104"/>
      <c r="AW70" s="104"/>
      <c r="AX70" s="104"/>
    </row>
    <row r="71" spans="1:50" ht="14.25" customHeight="1" thickBot="1" x14ac:dyDescent="0.25">
      <c r="A71" s="105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</row>
    <row r="72" spans="1:50" ht="14.25" customHeight="1" thickBot="1" x14ac:dyDescent="0.25">
      <c r="A72" s="111" t="s">
        <v>47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1" t="s">
        <v>46</v>
      </c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3" t="s">
        <v>45</v>
      </c>
      <c r="AT72" s="114"/>
      <c r="AU72" s="114"/>
      <c r="AV72" s="114"/>
      <c r="AW72" s="114"/>
      <c r="AX72" s="114"/>
    </row>
    <row r="73" spans="1:50" ht="14.65" customHeight="1" x14ac:dyDescent="0.2">
      <c r="A73" s="108" t="s">
        <v>115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9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50">
        <v>23753.59</v>
      </c>
      <c r="AT73" s="104"/>
      <c r="AU73" s="104"/>
      <c r="AV73" s="104"/>
      <c r="AW73" s="104"/>
      <c r="AX73" s="104"/>
    </row>
    <row r="74" spans="1:50" ht="14.25" customHeight="1" x14ac:dyDescent="0.2">
      <c r="A74" s="103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</row>
    <row r="75" spans="1:50" ht="15.6" customHeight="1" x14ac:dyDescent="0.2">
      <c r="A75" s="129" t="s">
        <v>114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</row>
    <row r="76" spans="1:50" ht="16.899999999999999" customHeight="1" x14ac:dyDescent="0.2">
      <c r="A76" s="138">
        <v>1</v>
      </c>
      <c r="B76" s="125"/>
      <c r="C76" s="138">
        <v>2</v>
      </c>
      <c r="D76" s="125"/>
      <c r="E76" s="125"/>
      <c r="F76" s="138">
        <v>3</v>
      </c>
      <c r="G76" s="125"/>
      <c r="H76" s="125"/>
      <c r="I76" s="125"/>
      <c r="J76" s="125"/>
      <c r="K76" s="125"/>
      <c r="L76" s="138">
        <v>4</v>
      </c>
      <c r="M76" s="125"/>
      <c r="N76" s="125"/>
      <c r="O76" s="125"/>
      <c r="P76" s="125"/>
      <c r="Q76" s="125"/>
      <c r="R76" s="125"/>
      <c r="S76" s="138">
        <v>5</v>
      </c>
      <c r="T76" s="125"/>
      <c r="U76" s="125"/>
      <c r="V76" s="138">
        <v>6</v>
      </c>
      <c r="W76" s="125"/>
      <c r="X76" s="125"/>
      <c r="Y76" s="125"/>
      <c r="Z76" s="138">
        <v>7</v>
      </c>
      <c r="AA76" s="125"/>
      <c r="AB76" s="125"/>
      <c r="AC76" s="125"/>
      <c r="AD76" s="125"/>
      <c r="AE76" s="138">
        <v>8</v>
      </c>
      <c r="AF76" s="125"/>
      <c r="AG76" s="125"/>
      <c r="AH76" s="125"/>
      <c r="AI76" s="125"/>
      <c r="AJ76" s="125"/>
      <c r="AK76" s="125"/>
      <c r="AL76" s="138">
        <v>9</v>
      </c>
      <c r="AM76" s="125"/>
      <c r="AN76" s="125"/>
      <c r="AO76" s="125"/>
      <c r="AP76" s="138">
        <v>10</v>
      </c>
      <c r="AQ76" s="125"/>
      <c r="AR76" s="125"/>
      <c r="AS76" s="125"/>
      <c r="AT76" s="125"/>
      <c r="AU76" s="125"/>
      <c r="AV76" s="125"/>
      <c r="AW76" s="138">
        <v>11</v>
      </c>
      <c r="AX76" s="125"/>
    </row>
    <row r="77" spans="1:50" ht="15.95" customHeight="1" x14ac:dyDescent="0.2">
      <c r="A77" s="129" t="s">
        <v>113</v>
      </c>
      <c r="B77" s="125"/>
      <c r="C77" s="129" t="s">
        <v>95</v>
      </c>
      <c r="D77" s="125"/>
      <c r="E77" s="125"/>
      <c r="F77" s="133" t="s">
        <v>112</v>
      </c>
      <c r="G77" s="132"/>
      <c r="H77" s="132"/>
      <c r="I77" s="132"/>
      <c r="J77" s="132"/>
      <c r="K77" s="132"/>
      <c r="L77" s="143">
        <v>100</v>
      </c>
      <c r="M77" s="132"/>
      <c r="N77" s="132"/>
      <c r="O77" s="132"/>
      <c r="P77" s="132"/>
      <c r="Q77" s="132"/>
      <c r="R77" s="132"/>
      <c r="S77" s="138">
        <v>230</v>
      </c>
      <c r="T77" s="125"/>
      <c r="U77" s="125"/>
      <c r="V77" s="145"/>
      <c r="W77" s="125"/>
      <c r="X77" s="125"/>
      <c r="Y77" s="125"/>
      <c r="Z77" s="144">
        <v>23000</v>
      </c>
      <c r="AA77" s="125"/>
      <c r="AB77" s="125"/>
      <c r="AC77" s="125"/>
      <c r="AD77" s="125"/>
      <c r="AE77" s="142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</row>
    <row r="78" spans="1:50" ht="16.5" customHeight="1" x14ac:dyDescent="0.2">
      <c r="A78" s="125"/>
      <c r="B78" s="125"/>
      <c r="C78" s="125"/>
      <c r="D78" s="125"/>
      <c r="E78" s="125"/>
      <c r="F78" s="128" t="s">
        <v>111</v>
      </c>
      <c r="G78" s="127"/>
      <c r="H78" s="127"/>
      <c r="I78" s="127"/>
      <c r="J78" s="127"/>
      <c r="K78" s="127"/>
      <c r="L78" s="126" t="s">
        <v>110</v>
      </c>
      <c r="M78" s="127"/>
      <c r="N78" s="127"/>
      <c r="O78" s="127"/>
      <c r="P78" s="127"/>
      <c r="Q78" s="127"/>
      <c r="R78" s="127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</row>
    <row r="79" spans="1:50" ht="15.6" customHeight="1" x14ac:dyDescent="0.2">
      <c r="A79" s="120" t="s">
        <v>65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22">
        <v>0</v>
      </c>
      <c r="AA79" s="104"/>
      <c r="AB79" s="104"/>
      <c r="AC79" s="104"/>
      <c r="AD79" s="104"/>
      <c r="AE79" s="122">
        <v>0</v>
      </c>
      <c r="AF79" s="104"/>
      <c r="AG79" s="104"/>
      <c r="AH79" s="104"/>
      <c r="AI79" s="104"/>
      <c r="AJ79" s="104"/>
      <c r="AK79" s="104"/>
      <c r="AL79" s="122">
        <v>0</v>
      </c>
      <c r="AM79" s="104"/>
      <c r="AN79" s="104"/>
      <c r="AO79" s="104"/>
      <c r="AP79" s="122">
        <v>0</v>
      </c>
      <c r="AQ79" s="104"/>
      <c r="AR79" s="104"/>
      <c r="AS79" s="104"/>
      <c r="AT79" s="104"/>
      <c r="AU79" s="104"/>
      <c r="AV79" s="104"/>
      <c r="AW79" s="104"/>
      <c r="AX79" s="104"/>
    </row>
    <row r="80" spans="1:50" ht="15.6" customHeight="1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22">
        <v>0</v>
      </c>
      <c r="AM80" s="104"/>
      <c r="AN80" s="104"/>
      <c r="AO80" s="104"/>
      <c r="AP80" s="122">
        <v>0</v>
      </c>
      <c r="AQ80" s="104"/>
      <c r="AR80" s="104"/>
      <c r="AS80" s="104"/>
      <c r="AT80" s="104"/>
      <c r="AU80" s="104"/>
      <c r="AV80" s="104"/>
      <c r="AW80" s="104"/>
      <c r="AX80" s="104"/>
    </row>
    <row r="81" spans="1:50" ht="15.6" customHeight="1" thickBot="1" x14ac:dyDescent="0.25">
      <c r="A81" s="120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</row>
    <row r="82" spans="1:50" ht="14.25" customHeight="1" thickBot="1" x14ac:dyDescent="0.25">
      <c r="A82" s="111" t="s">
        <v>47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1" t="s">
        <v>46</v>
      </c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  <c r="AT82" s="113" t="s">
        <v>45</v>
      </c>
      <c r="AU82" s="114"/>
      <c r="AV82" s="114"/>
      <c r="AW82" s="114"/>
      <c r="AX82" s="114"/>
    </row>
    <row r="83" spans="1:50" ht="14.65" customHeight="1" x14ac:dyDescent="0.2">
      <c r="A83" s="108" t="s">
        <v>58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9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49">
        <v>23000</v>
      </c>
      <c r="AU83" s="104"/>
      <c r="AV83" s="104"/>
      <c r="AW83" s="104"/>
      <c r="AX83" s="104"/>
    </row>
    <row r="84" spans="1:50" ht="14.25" customHeight="1" x14ac:dyDescent="0.2">
      <c r="A84" s="105" t="s">
        <v>109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6" t="s">
        <v>108</v>
      </c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6" t="s">
        <v>107</v>
      </c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19">
        <v>460</v>
      </c>
      <c r="AU84" s="104"/>
      <c r="AV84" s="104"/>
      <c r="AW84" s="104"/>
      <c r="AX84" s="104"/>
    </row>
    <row r="85" spans="1:50" ht="14.65" customHeight="1" x14ac:dyDescent="0.2">
      <c r="A85" s="108" t="s">
        <v>44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9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49">
        <v>23460</v>
      </c>
      <c r="AU85" s="104"/>
      <c r="AV85" s="104"/>
      <c r="AW85" s="104"/>
      <c r="AX85" s="104"/>
    </row>
    <row r="86" spans="1:50" ht="14.25" customHeight="1" x14ac:dyDescent="0.2">
      <c r="A86" s="103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</row>
    <row r="87" spans="1:50" ht="15.6" customHeight="1" x14ac:dyDescent="0.2">
      <c r="A87" s="129" t="s">
        <v>106</v>
      </c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</row>
    <row r="88" spans="1:50" ht="16.899999999999999" customHeight="1" x14ac:dyDescent="0.2">
      <c r="A88" s="138">
        <v>1</v>
      </c>
      <c r="B88" s="125"/>
      <c r="C88" s="138">
        <v>2</v>
      </c>
      <c r="D88" s="125"/>
      <c r="E88" s="125"/>
      <c r="F88" s="138">
        <v>3</v>
      </c>
      <c r="G88" s="125"/>
      <c r="H88" s="125"/>
      <c r="I88" s="125"/>
      <c r="J88" s="125"/>
      <c r="K88" s="125"/>
      <c r="L88" s="138">
        <v>4</v>
      </c>
      <c r="M88" s="125"/>
      <c r="N88" s="125"/>
      <c r="O88" s="125"/>
      <c r="P88" s="125"/>
      <c r="Q88" s="125"/>
      <c r="R88" s="125"/>
      <c r="S88" s="138">
        <v>5</v>
      </c>
      <c r="T88" s="125"/>
      <c r="U88" s="125"/>
      <c r="V88" s="138">
        <v>6</v>
      </c>
      <c r="W88" s="125"/>
      <c r="X88" s="125"/>
      <c r="Y88" s="125"/>
      <c r="Z88" s="138">
        <v>7</v>
      </c>
      <c r="AA88" s="125"/>
      <c r="AB88" s="125"/>
      <c r="AC88" s="125"/>
      <c r="AD88" s="125"/>
      <c r="AE88" s="138">
        <v>8</v>
      </c>
      <c r="AF88" s="125"/>
      <c r="AG88" s="125"/>
      <c r="AH88" s="125"/>
      <c r="AI88" s="125"/>
      <c r="AJ88" s="125"/>
      <c r="AK88" s="125"/>
      <c r="AL88" s="138">
        <v>9</v>
      </c>
      <c r="AM88" s="125"/>
      <c r="AN88" s="125"/>
      <c r="AO88" s="125"/>
      <c r="AP88" s="138">
        <v>10</v>
      </c>
      <c r="AQ88" s="125"/>
      <c r="AR88" s="125"/>
      <c r="AS88" s="125"/>
      <c r="AT88" s="125"/>
      <c r="AU88" s="125"/>
      <c r="AV88" s="125"/>
      <c r="AW88" s="138">
        <v>11</v>
      </c>
      <c r="AX88" s="125"/>
    </row>
    <row r="89" spans="1:50" ht="15.95" customHeight="1" x14ac:dyDescent="0.2">
      <c r="A89" s="129" t="s">
        <v>105</v>
      </c>
      <c r="B89" s="125"/>
      <c r="C89" s="129" t="s">
        <v>95</v>
      </c>
      <c r="D89" s="125"/>
      <c r="E89" s="125"/>
      <c r="F89" s="133" t="s">
        <v>104</v>
      </c>
      <c r="G89" s="132"/>
      <c r="H89" s="132"/>
      <c r="I89" s="132"/>
      <c r="J89" s="132"/>
      <c r="K89" s="132"/>
      <c r="L89" s="143">
        <v>1</v>
      </c>
      <c r="M89" s="132"/>
      <c r="N89" s="132"/>
      <c r="O89" s="132"/>
      <c r="P89" s="132"/>
      <c r="Q89" s="132"/>
      <c r="R89" s="132"/>
      <c r="S89" s="148">
        <v>639764.60000000009</v>
      </c>
      <c r="T89" s="125"/>
      <c r="U89" s="125"/>
      <c r="V89" s="145"/>
      <c r="W89" s="125"/>
      <c r="X89" s="125"/>
      <c r="Y89" s="125"/>
      <c r="Z89" s="148">
        <v>639764.6</v>
      </c>
      <c r="AA89" s="125"/>
      <c r="AB89" s="125"/>
      <c r="AC89" s="125"/>
      <c r="AD89" s="125"/>
      <c r="AE89" s="142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</row>
    <row r="90" spans="1:50" ht="16.5" customHeight="1" x14ac:dyDescent="0.2">
      <c r="A90" s="125"/>
      <c r="B90" s="125"/>
      <c r="C90" s="125"/>
      <c r="D90" s="125"/>
      <c r="E90" s="125"/>
      <c r="F90" s="128" t="s">
        <v>103</v>
      </c>
      <c r="G90" s="127"/>
      <c r="H90" s="127"/>
      <c r="I90" s="127"/>
      <c r="J90" s="127"/>
      <c r="K90" s="127"/>
      <c r="L90" s="126" t="s">
        <v>92</v>
      </c>
      <c r="M90" s="127"/>
      <c r="N90" s="127"/>
      <c r="O90" s="127"/>
      <c r="P90" s="127"/>
      <c r="Q90" s="127"/>
      <c r="R90" s="127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</row>
    <row r="91" spans="1:50" ht="15.95" customHeight="1" x14ac:dyDescent="0.2">
      <c r="A91" s="129" t="s">
        <v>102</v>
      </c>
      <c r="B91" s="125"/>
      <c r="C91" s="129" t="s">
        <v>95</v>
      </c>
      <c r="D91" s="125"/>
      <c r="E91" s="125"/>
      <c r="F91" s="133" t="s">
        <v>101</v>
      </c>
      <c r="G91" s="132"/>
      <c r="H91" s="132"/>
      <c r="I91" s="132"/>
      <c r="J91" s="132"/>
      <c r="K91" s="132"/>
      <c r="L91" s="143">
        <v>10</v>
      </c>
      <c r="M91" s="132"/>
      <c r="N91" s="132"/>
      <c r="O91" s="132"/>
      <c r="P91" s="132"/>
      <c r="Q91" s="132"/>
      <c r="R91" s="132"/>
      <c r="S91" s="146">
        <v>30321.5</v>
      </c>
      <c r="T91" s="125"/>
      <c r="U91" s="125"/>
      <c r="V91" s="145"/>
      <c r="W91" s="125"/>
      <c r="X91" s="125"/>
      <c r="Y91" s="125"/>
      <c r="Z91" s="147">
        <v>303215</v>
      </c>
      <c r="AA91" s="125"/>
      <c r="AB91" s="125"/>
      <c r="AC91" s="125"/>
      <c r="AD91" s="125"/>
      <c r="AE91" s="142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</row>
    <row r="92" spans="1:50" ht="16.5" customHeight="1" x14ac:dyDescent="0.2">
      <c r="A92" s="125"/>
      <c r="B92" s="125"/>
      <c r="C92" s="125"/>
      <c r="D92" s="125"/>
      <c r="E92" s="125"/>
      <c r="F92" s="128" t="s">
        <v>100</v>
      </c>
      <c r="G92" s="127"/>
      <c r="H92" s="127"/>
      <c r="I92" s="127"/>
      <c r="J92" s="127"/>
      <c r="K92" s="127"/>
      <c r="L92" s="126" t="s">
        <v>92</v>
      </c>
      <c r="M92" s="127"/>
      <c r="N92" s="127"/>
      <c r="O92" s="127"/>
      <c r="P92" s="127"/>
      <c r="Q92" s="127"/>
      <c r="R92" s="127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</row>
    <row r="93" spans="1:50" ht="15.95" customHeight="1" x14ac:dyDescent="0.2">
      <c r="A93" s="129" t="s">
        <v>99</v>
      </c>
      <c r="B93" s="125"/>
      <c r="C93" s="129" t="s">
        <v>95</v>
      </c>
      <c r="D93" s="125"/>
      <c r="E93" s="125"/>
      <c r="F93" s="133" t="s">
        <v>98</v>
      </c>
      <c r="G93" s="132"/>
      <c r="H93" s="132"/>
      <c r="I93" s="132"/>
      <c r="J93" s="132"/>
      <c r="K93" s="132"/>
      <c r="L93" s="143">
        <v>2</v>
      </c>
      <c r="M93" s="132"/>
      <c r="N93" s="132"/>
      <c r="O93" s="132"/>
      <c r="P93" s="132"/>
      <c r="Q93" s="132"/>
      <c r="R93" s="132"/>
      <c r="S93" s="146">
        <v>32214.6</v>
      </c>
      <c r="T93" s="125"/>
      <c r="U93" s="125"/>
      <c r="V93" s="145"/>
      <c r="W93" s="125"/>
      <c r="X93" s="125"/>
      <c r="Y93" s="125"/>
      <c r="Z93" s="146">
        <v>64429.2</v>
      </c>
      <c r="AA93" s="125"/>
      <c r="AB93" s="125"/>
      <c r="AC93" s="125"/>
      <c r="AD93" s="125"/>
      <c r="AE93" s="142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</row>
    <row r="94" spans="1:50" ht="16.5" customHeight="1" x14ac:dyDescent="0.2">
      <c r="A94" s="125"/>
      <c r="B94" s="125"/>
      <c r="C94" s="125"/>
      <c r="D94" s="125"/>
      <c r="E94" s="125"/>
      <c r="F94" s="128" t="s">
        <v>97</v>
      </c>
      <c r="G94" s="127"/>
      <c r="H94" s="127"/>
      <c r="I94" s="127"/>
      <c r="J94" s="127"/>
      <c r="K94" s="127"/>
      <c r="L94" s="126" t="s">
        <v>92</v>
      </c>
      <c r="M94" s="127"/>
      <c r="N94" s="127"/>
      <c r="O94" s="127"/>
      <c r="P94" s="127"/>
      <c r="Q94" s="127"/>
      <c r="R94" s="127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</row>
    <row r="95" spans="1:50" ht="15.95" customHeight="1" x14ac:dyDescent="0.2">
      <c r="A95" s="129" t="s">
        <v>96</v>
      </c>
      <c r="B95" s="125"/>
      <c r="C95" s="129" t="s">
        <v>95</v>
      </c>
      <c r="D95" s="125"/>
      <c r="E95" s="125"/>
      <c r="F95" s="133" t="s">
        <v>94</v>
      </c>
      <c r="G95" s="132"/>
      <c r="H95" s="132"/>
      <c r="I95" s="132"/>
      <c r="J95" s="132"/>
      <c r="K95" s="132"/>
      <c r="L95" s="143">
        <v>2</v>
      </c>
      <c r="M95" s="132"/>
      <c r="N95" s="132"/>
      <c r="O95" s="132"/>
      <c r="P95" s="132"/>
      <c r="Q95" s="132"/>
      <c r="R95" s="132"/>
      <c r="S95" s="144">
        <v>33979.000000000007</v>
      </c>
      <c r="T95" s="125"/>
      <c r="U95" s="125"/>
      <c r="V95" s="145"/>
      <c r="W95" s="125"/>
      <c r="X95" s="125"/>
      <c r="Y95" s="125"/>
      <c r="Z95" s="144">
        <v>67958</v>
      </c>
      <c r="AA95" s="125"/>
      <c r="AB95" s="125"/>
      <c r="AC95" s="125"/>
      <c r="AD95" s="125"/>
      <c r="AE95" s="142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</row>
    <row r="96" spans="1:50" ht="16.5" customHeight="1" x14ac:dyDescent="0.2">
      <c r="A96" s="125"/>
      <c r="B96" s="125"/>
      <c r="C96" s="125"/>
      <c r="D96" s="125"/>
      <c r="E96" s="125"/>
      <c r="F96" s="128" t="s">
        <v>93</v>
      </c>
      <c r="G96" s="127"/>
      <c r="H96" s="127"/>
      <c r="I96" s="127"/>
      <c r="J96" s="127"/>
      <c r="K96" s="127"/>
      <c r="L96" s="126" t="s">
        <v>92</v>
      </c>
      <c r="M96" s="127"/>
      <c r="N96" s="127"/>
      <c r="O96" s="127"/>
      <c r="P96" s="127"/>
      <c r="Q96" s="127"/>
      <c r="R96" s="127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</row>
    <row r="97" spans="1:50" ht="15.6" customHeight="1" x14ac:dyDescent="0.2">
      <c r="A97" s="120" t="s">
        <v>65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22">
        <v>0</v>
      </c>
      <c r="AA97" s="104"/>
      <c r="AB97" s="104"/>
      <c r="AC97" s="104"/>
      <c r="AD97" s="104"/>
      <c r="AE97" s="122">
        <v>0</v>
      </c>
      <c r="AF97" s="104"/>
      <c r="AG97" s="104"/>
      <c r="AH97" s="104"/>
      <c r="AI97" s="104"/>
      <c r="AJ97" s="104"/>
      <c r="AK97" s="104"/>
      <c r="AL97" s="122">
        <v>0</v>
      </c>
      <c r="AM97" s="104"/>
      <c r="AN97" s="104"/>
      <c r="AO97" s="104"/>
      <c r="AP97" s="122">
        <v>0</v>
      </c>
      <c r="AQ97" s="104"/>
      <c r="AR97" s="104"/>
      <c r="AS97" s="104"/>
      <c r="AT97" s="104"/>
      <c r="AU97" s="104"/>
      <c r="AV97" s="104"/>
      <c r="AW97" s="104"/>
      <c r="AX97" s="104"/>
    </row>
    <row r="98" spans="1:50" ht="15.6" customHeight="1" x14ac:dyDescent="0.2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22">
        <v>0</v>
      </c>
      <c r="AM98" s="104"/>
      <c r="AN98" s="104"/>
      <c r="AO98" s="104"/>
      <c r="AP98" s="122">
        <v>0</v>
      </c>
      <c r="AQ98" s="104"/>
      <c r="AR98" s="104"/>
      <c r="AS98" s="104"/>
      <c r="AT98" s="104"/>
      <c r="AU98" s="104"/>
      <c r="AV98" s="104"/>
      <c r="AW98" s="104"/>
      <c r="AX98" s="104"/>
    </row>
    <row r="99" spans="1:50" ht="15.6" customHeight="1" thickBot="1" x14ac:dyDescent="0.25">
      <c r="A99" s="120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</row>
    <row r="100" spans="1:50" ht="14.25" customHeight="1" thickBot="1" x14ac:dyDescent="0.25">
      <c r="A100" s="111" t="s">
        <v>47</v>
      </c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2"/>
      <c r="AH100" s="111" t="s">
        <v>46</v>
      </c>
      <c r="AI100" s="112"/>
      <c r="AJ100" s="112"/>
      <c r="AK100" s="112"/>
      <c r="AL100" s="112"/>
      <c r="AM100" s="112"/>
      <c r="AN100" s="112"/>
      <c r="AO100" s="112"/>
      <c r="AP100" s="112"/>
      <c r="AQ100" s="112"/>
      <c r="AR100" s="112"/>
      <c r="AS100" s="112"/>
      <c r="AT100" s="113" t="s">
        <v>45</v>
      </c>
      <c r="AU100" s="114"/>
      <c r="AV100" s="114"/>
      <c r="AW100" s="114"/>
      <c r="AX100" s="114"/>
    </row>
    <row r="101" spans="1:50" ht="14.65" customHeight="1" x14ac:dyDescent="0.2">
      <c r="A101" s="108" t="s">
        <v>91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9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41">
        <v>1075366.8</v>
      </c>
      <c r="AU101" s="104"/>
      <c r="AV101" s="104"/>
      <c r="AW101" s="104"/>
      <c r="AX101" s="104"/>
    </row>
    <row r="102" spans="1:50" ht="14.25" customHeight="1" x14ac:dyDescent="0.2">
      <c r="A102" s="105" t="s">
        <v>90</v>
      </c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6" t="s">
        <v>89</v>
      </c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6" t="s">
        <v>88</v>
      </c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40">
        <v>12904.4</v>
      </c>
      <c r="AU102" s="104"/>
      <c r="AV102" s="104"/>
      <c r="AW102" s="104"/>
      <c r="AX102" s="104"/>
    </row>
    <row r="103" spans="1:50" ht="14.65" customHeight="1" x14ac:dyDescent="0.2">
      <c r="A103" s="108" t="s">
        <v>44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9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41">
        <v>1088271.2</v>
      </c>
      <c r="AU103" s="104"/>
      <c r="AV103" s="104"/>
      <c r="AW103" s="104"/>
      <c r="AX103" s="104"/>
    </row>
    <row r="104" spans="1:50" ht="14.25" customHeight="1" x14ac:dyDescent="0.2">
      <c r="A104" s="103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</row>
    <row r="105" spans="1:50" ht="15.6" customHeight="1" x14ac:dyDescent="0.2">
      <c r="A105" s="129" t="s">
        <v>87</v>
      </c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</row>
    <row r="106" spans="1:50" ht="16.899999999999999" customHeight="1" x14ac:dyDescent="0.2">
      <c r="A106" s="138">
        <v>1</v>
      </c>
      <c r="B106" s="125"/>
      <c r="C106" s="125"/>
      <c r="D106" s="138">
        <v>2</v>
      </c>
      <c r="E106" s="125"/>
      <c r="F106" s="125"/>
      <c r="G106" s="138">
        <v>3</v>
      </c>
      <c r="H106" s="125"/>
      <c r="I106" s="125"/>
      <c r="J106" s="125"/>
      <c r="K106" s="125"/>
      <c r="L106" s="125"/>
      <c r="M106" s="138">
        <v>4</v>
      </c>
      <c r="N106" s="125"/>
      <c r="O106" s="125"/>
      <c r="P106" s="125"/>
      <c r="Q106" s="125"/>
      <c r="R106" s="125"/>
      <c r="S106" s="125"/>
      <c r="T106" s="138">
        <v>5</v>
      </c>
      <c r="U106" s="125"/>
      <c r="V106" s="125"/>
      <c r="W106" s="138">
        <v>6</v>
      </c>
      <c r="X106" s="125"/>
      <c r="Y106" s="125"/>
      <c r="Z106" s="125"/>
      <c r="AA106" s="138">
        <v>7</v>
      </c>
      <c r="AB106" s="125"/>
      <c r="AC106" s="125"/>
      <c r="AD106" s="125"/>
      <c r="AE106" s="125"/>
      <c r="AF106" s="138">
        <v>8</v>
      </c>
      <c r="AG106" s="125"/>
      <c r="AH106" s="125"/>
      <c r="AI106" s="125"/>
      <c r="AJ106" s="125"/>
      <c r="AK106" s="125"/>
      <c r="AL106" s="125"/>
      <c r="AM106" s="138">
        <v>9</v>
      </c>
      <c r="AN106" s="125"/>
      <c r="AO106" s="125"/>
      <c r="AP106" s="125"/>
      <c r="AQ106" s="138">
        <v>10</v>
      </c>
      <c r="AR106" s="125"/>
      <c r="AS106" s="125"/>
      <c r="AT106" s="125"/>
      <c r="AU106" s="125"/>
      <c r="AV106" s="125"/>
      <c r="AW106" s="125"/>
      <c r="AX106" s="29">
        <v>11</v>
      </c>
    </row>
    <row r="107" spans="1:50" ht="43.15" customHeight="1" x14ac:dyDescent="0.2">
      <c r="A107" s="129" t="s">
        <v>86</v>
      </c>
      <c r="B107" s="125"/>
      <c r="C107" s="125"/>
      <c r="D107" s="131" t="s">
        <v>85</v>
      </c>
      <c r="E107" s="132"/>
      <c r="F107" s="132"/>
      <c r="G107" s="133" t="s">
        <v>84</v>
      </c>
      <c r="H107" s="132"/>
      <c r="I107" s="132"/>
      <c r="J107" s="132"/>
      <c r="K107" s="132"/>
      <c r="L107" s="132"/>
      <c r="M107" s="134">
        <v>1</v>
      </c>
      <c r="N107" s="132"/>
      <c r="O107" s="132"/>
      <c r="P107" s="132"/>
      <c r="Q107" s="132"/>
      <c r="R107" s="132"/>
      <c r="S107" s="132"/>
      <c r="T107" s="136">
        <v>35433.47</v>
      </c>
      <c r="U107" s="125"/>
      <c r="V107" s="125"/>
      <c r="W107" s="130">
        <v>0</v>
      </c>
      <c r="X107" s="125"/>
      <c r="Y107" s="125"/>
      <c r="Z107" s="125"/>
      <c r="AA107" s="139">
        <v>452131.08</v>
      </c>
      <c r="AB107" s="125"/>
      <c r="AC107" s="125"/>
      <c r="AD107" s="125"/>
      <c r="AE107" s="125"/>
      <c r="AF107" s="139">
        <v>452131.08</v>
      </c>
      <c r="AG107" s="125"/>
      <c r="AH107" s="125"/>
      <c r="AI107" s="125"/>
      <c r="AJ107" s="125"/>
      <c r="AK107" s="125"/>
      <c r="AL107" s="125"/>
      <c r="AM107" s="130">
        <v>0</v>
      </c>
      <c r="AN107" s="125"/>
      <c r="AO107" s="125"/>
      <c r="AP107" s="125"/>
      <c r="AQ107" s="137">
        <v>1263</v>
      </c>
      <c r="AR107" s="125"/>
      <c r="AS107" s="125"/>
      <c r="AT107" s="125"/>
      <c r="AU107" s="125"/>
      <c r="AV107" s="125"/>
      <c r="AW107" s="125"/>
      <c r="AX107" s="28">
        <v>1263</v>
      </c>
    </row>
    <row r="108" spans="1:50" ht="43.9" customHeight="1" x14ac:dyDescent="0.2">
      <c r="A108" s="125"/>
      <c r="B108" s="125"/>
      <c r="C108" s="125"/>
      <c r="D108" s="126" t="s">
        <v>68</v>
      </c>
      <c r="E108" s="127"/>
      <c r="F108" s="127"/>
      <c r="G108" s="128" t="s">
        <v>67</v>
      </c>
      <c r="H108" s="127"/>
      <c r="I108" s="127"/>
      <c r="J108" s="127"/>
      <c r="K108" s="127"/>
      <c r="L108" s="127"/>
      <c r="M108" s="129" t="s">
        <v>76</v>
      </c>
      <c r="N108" s="125"/>
      <c r="O108" s="125"/>
      <c r="P108" s="125"/>
      <c r="Q108" s="125"/>
      <c r="R108" s="125"/>
      <c r="S108" s="125"/>
      <c r="T108" s="136">
        <v>35433.47</v>
      </c>
      <c r="U108" s="125"/>
      <c r="V108" s="125"/>
      <c r="W108" s="130">
        <v>0</v>
      </c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30">
        <v>0</v>
      </c>
      <c r="AN108" s="125"/>
      <c r="AO108" s="125"/>
      <c r="AP108" s="125"/>
      <c r="AQ108" s="130">
        <v>0</v>
      </c>
      <c r="AR108" s="125"/>
      <c r="AS108" s="125"/>
      <c r="AT108" s="125"/>
      <c r="AU108" s="125"/>
      <c r="AV108" s="125"/>
      <c r="AW108" s="125"/>
      <c r="AX108" s="26">
        <v>0</v>
      </c>
    </row>
    <row r="109" spans="1:50" ht="70.5" customHeight="1" x14ac:dyDescent="0.2">
      <c r="A109" s="129" t="s">
        <v>83</v>
      </c>
      <c r="B109" s="125"/>
      <c r="C109" s="125"/>
      <c r="D109" s="131" t="s">
        <v>82</v>
      </c>
      <c r="E109" s="132"/>
      <c r="F109" s="132"/>
      <c r="G109" s="133" t="s">
        <v>81</v>
      </c>
      <c r="H109" s="132"/>
      <c r="I109" s="132"/>
      <c r="J109" s="132"/>
      <c r="K109" s="132"/>
      <c r="L109" s="132"/>
      <c r="M109" s="134">
        <v>5</v>
      </c>
      <c r="N109" s="132"/>
      <c r="O109" s="132"/>
      <c r="P109" s="132"/>
      <c r="Q109" s="132"/>
      <c r="R109" s="132"/>
      <c r="S109" s="132"/>
      <c r="T109" s="124">
        <v>204.52</v>
      </c>
      <c r="U109" s="125"/>
      <c r="V109" s="125"/>
      <c r="W109" s="130">
        <v>0</v>
      </c>
      <c r="X109" s="125"/>
      <c r="Y109" s="125"/>
      <c r="Z109" s="125"/>
      <c r="AA109" s="136">
        <v>13048.38</v>
      </c>
      <c r="AB109" s="125"/>
      <c r="AC109" s="125"/>
      <c r="AD109" s="125"/>
      <c r="AE109" s="125"/>
      <c r="AF109" s="136">
        <v>13048.38</v>
      </c>
      <c r="AG109" s="125"/>
      <c r="AH109" s="125"/>
      <c r="AI109" s="125"/>
      <c r="AJ109" s="125"/>
      <c r="AK109" s="125"/>
      <c r="AL109" s="125"/>
      <c r="AM109" s="130">
        <v>0</v>
      </c>
      <c r="AN109" s="125"/>
      <c r="AO109" s="125"/>
      <c r="AP109" s="125"/>
      <c r="AQ109" s="124">
        <v>7.29</v>
      </c>
      <c r="AR109" s="125"/>
      <c r="AS109" s="125"/>
      <c r="AT109" s="125"/>
      <c r="AU109" s="125"/>
      <c r="AV109" s="125"/>
      <c r="AW109" s="125"/>
      <c r="AX109" s="27">
        <v>36.450000000000003</v>
      </c>
    </row>
    <row r="110" spans="1:50" ht="43.9" customHeight="1" x14ac:dyDescent="0.2">
      <c r="A110" s="125"/>
      <c r="B110" s="125"/>
      <c r="C110" s="125"/>
      <c r="D110" s="126" t="s">
        <v>68</v>
      </c>
      <c r="E110" s="127"/>
      <c r="F110" s="127"/>
      <c r="G110" s="128" t="s">
        <v>67</v>
      </c>
      <c r="H110" s="127"/>
      <c r="I110" s="127"/>
      <c r="J110" s="127"/>
      <c r="K110" s="127"/>
      <c r="L110" s="127"/>
      <c r="M110" s="129" t="s">
        <v>80</v>
      </c>
      <c r="N110" s="125"/>
      <c r="O110" s="125"/>
      <c r="P110" s="125"/>
      <c r="Q110" s="125"/>
      <c r="R110" s="125"/>
      <c r="S110" s="125"/>
      <c r="T110" s="124">
        <v>204.52</v>
      </c>
      <c r="U110" s="125"/>
      <c r="V110" s="125"/>
      <c r="W110" s="130">
        <v>0</v>
      </c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30">
        <v>0</v>
      </c>
      <c r="AN110" s="125"/>
      <c r="AO110" s="125"/>
      <c r="AP110" s="125"/>
      <c r="AQ110" s="130">
        <v>0</v>
      </c>
      <c r="AR110" s="125"/>
      <c r="AS110" s="125"/>
      <c r="AT110" s="125"/>
      <c r="AU110" s="125"/>
      <c r="AV110" s="125"/>
      <c r="AW110" s="125"/>
      <c r="AX110" s="26">
        <v>0</v>
      </c>
    </row>
    <row r="111" spans="1:50" ht="29.45" customHeight="1" x14ac:dyDescent="0.2">
      <c r="A111" s="129" t="s">
        <v>79</v>
      </c>
      <c r="B111" s="125"/>
      <c r="C111" s="125"/>
      <c r="D111" s="131" t="s">
        <v>78</v>
      </c>
      <c r="E111" s="132"/>
      <c r="F111" s="132"/>
      <c r="G111" s="133" t="s">
        <v>77</v>
      </c>
      <c r="H111" s="132"/>
      <c r="I111" s="132"/>
      <c r="J111" s="132"/>
      <c r="K111" s="132"/>
      <c r="L111" s="132"/>
      <c r="M111" s="134">
        <v>1</v>
      </c>
      <c r="N111" s="132"/>
      <c r="O111" s="132"/>
      <c r="P111" s="132"/>
      <c r="Q111" s="132"/>
      <c r="R111" s="132"/>
      <c r="S111" s="132"/>
      <c r="T111" s="124">
        <v>949.04</v>
      </c>
      <c r="U111" s="125"/>
      <c r="V111" s="125"/>
      <c r="W111" s="130">
        <v>0</v>
      </c>
      <c r="X111" s="125"/>
      <c r="Y111" s="125"/>
      <c r="Z111" s="125"/>
      <c r="AA111" s="136">
        <v>12109.75</v>
      </c>
      <c r="AB111" s="125"/>
      <c r="AC111" s="125"/>
      <c r="AD111" s="125"/>
      <c r="AE111" s="125"/>
      <c r="AF111" s="136">
        <v>12109.75</v>
      </c>
      <c r="AG111" s="125"/>
      <c r="AH111" s="125"/>
      <c r="AI111" s="125"/>
      <c r="AJ111" s="125"/>
      <c r="AK111" s="125"/>
      <c r="AL111" s="125"/>
      <c r="AM111" s="130">
        <v>0</v>
      </c>
      <c r="AN111" s="125"/>
      <c r="AO111" s="125"/>
      <c r="AP111" s="125"/>
      <c r="AQ111" s="124">
        <v>31.85</v>
      </c>
      <c r="AR111" s="125"/>
      <c r="AS111" s="125"/>
      <c r="AT111" s="125"/>
      <c r="AU111" s="125"/>
      <c r="AV111" s="125"/>
      <c r="AW111" s="125"/>
      <c r="AX111" s="27">
        <v>31.85</v>
      </c>
    </row>
    <row r="112" spans="1:50" ht="43.9" customHeight="1" x14ac:dyDescent="0.2">
      <c r="A112" s="125"/>
      <c r="B112" s="125"/>
      <c r="C112" s="125"/>
      <c r="D112" s="126" t="s">
        <v>68</v>
      </c>
      <c r="E112" s="127"/>
      <c r="F112" s="127"/>
      <c r="G112" s="128" t="s">
        <v>67</v>
      </c>
      <c r="H112" s="127"/>
      <c r="I112" s="127"/>
      <c r="J112" s="127"/>
      <c r="K112" s="127"/>
      <c r="L112" s="127"/>
      <c r="M112" s="129" t="s">
        <v>76</v>
      </c>
      <c r="N112" s="125"/>
      <c r="O112" s="125"/>
      <c r="P112" s="125"/>
      <c r="Q112" s="125"/>
      <c r="R112" s="125"/>
      <c r="S112" s="125"/>
      <c r="T112" s="124">
        <v>949.04</v>
      </c>
      <c r="U112" s="125"/>
      <c r="V112" s="125"/>
      <c r="W112" s="130">
        <v>0</v>
      </c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30">
        <v>0</v>
      </c>
      <c r="AN112" s="125"/>
      <c r="AO112" s="125"/>
      <c r="AP112" s="125"/>
      <c r="AQ112" s="130">
        <v>0</v>
      </c>
      <c r="AR112" s="125"/>
      <c r="AS112" s="125"/>
      <c r="AT112" s="125"/>
      <c r="AU112" s="125"/>
      <c r="AV112" s="125"/>
      <c r="AW112" s="125"/>
      <c r="AX112" s="26">
        <v>0</v>
      </c>
    </row>
    <row r="113" spans="1:50" ht="29.45" customHeight="1" x14ac:dyDescent="0.2">
      <c r="A113" s="129" t="s">
        <v>75</v>
      </c>
      <c r="B113" s="125"/>
      <c r="C113" s="125"/>
      <c r="D113" s="131" t="s">
        <v>74</v>
      </c>
      <c r="E113" s="132"/>
      <c r="F113" s="132"/>
      <c r="G113" s="133" t="s">
        <v>73</v>
      </c>
      <c r="H113" s="132"/>
      <c r="I113" s="132"/>
      <c r="J113" s="132"/>
      <c r="K113" s="132"/>
      <c r="L113" s="132"/>
      <c r="M113" s="134">
        <v>6</v>
      </c>
      <c r="N113" s="132"/>
      <c r="O113" s="132"/>
      <c r="P113" s="132"/>
      <c r="Q113" s="132"/>
      <c r="R113" s="132"/>
      <c r="S113" s="132"/>
      <c r="T113" s="130">
        <v>37</v>
      </c>
      <c r="U113" s="125"/>
      <c r="V113" s="125"/>
      <c r="W113" s="130">
        <v>0</v>
      </c>
      <c r="X113" s="125"/>
      <c r="Y113" s="125"/>
      <c r="Z113" s="125"/>
      <c r="AA113" s="135">
        <v>2832.72</v>
      </c>
      <c r="AB113" s="125"/>
      <c r="AC113" s="125"/>
      <c r="AD113" s="125"/>
      <c r="AE113" s="125"/>
      <c r="AF113" s="135">
        <v>2832.72</v>
      </c>
      <c r="AG113" s="125"/>
      <c r="AH113" s="125"/>
      <c r="AI113" s="125"/>
      <c r="AJ113" s="125"/>
      <c r="AK113" s="125"/>
      <c r="AL113" s="125"/>
      <c r="AM113" s="130">
        <v>0</v>
      </c>
      <c r="AN113" s="125"/>
      <c r="AO113" s="125"/>
      <c r="AP113" s="125"/>
      <c r="AQ113" s="124">
        <v>1.62</v>
      </c>
      <c r="AR113" s="125"/>
      <c r="AS113" s="125"/>
      <c r="AT113" s="125"/>
      <c r="AU113" s="125"/>
      <c r="AV113" s="125"/>
      <c r="AW113" s="125"/>
      <c r="AX113" s="27">
        <v>9.7200000000000006</v>
      </c>
    </row>
    <row r="114" spans="1:50" ht="43.9" customHeight="1" x14ac:dyDescent="0.2">
      <c r="A114" s="125"/>
      <c r="B114" s="125"/>
      <c r="C114" s="125"/>
      <c r="D114" s="126" t="s">
        <v>68</v>
      </c>
      <c r="E114" s="127"/>
      <c r="F114" s="127"/>
      <c r="G114" s="128" t="s">
        <v>67</v>
      </c>
      <c r="H114" s="127"/>
      <c r="I114" s="127"/>
      <c r="J114" s="127"/>
      <c r="K114" s="127"/>
      <c r="L114" s="127"/>
      <c r="M114" s="129" t="s">
        <v>72</v>
      </c>
      <c r="N114" s="125"/>
      <c r="O114" s="125"/>
      <c r="P114" s="125"/>
      <c r="Q114" s="125"/>
      <c r="R114" s="125"/>
      <c r="S114" s="125"/>
      <c r="T114" s="130">
        <v>37</v>
      </c>
      <c r="U114" s="125"/>
      <c r="V114" s="125"/>
      <c r="W114" s="130">
        <v>0</v>
      </c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30">
        <v>0</v>
      </c>
      <c r="AN114" s="125"/>
      <c r="AO114" s="125"/>
      <c r="AP114" s="125"/>
      <c r="AQ114" s="130">
        <v>0</v>
      </c>
      <c r="AR114" s="125"/>
      <c r="AS114" s="125"/>
      <c r="AT114" s="125"/>
      <c r="AU114" s="125"/>
      <c r="AV114" s="125"/>
      <c r="AW114" s="125"/>
      <c r="AX114" s="26">
        <v>0</v>
      </c>
    </row>
    <row r="115" spans="1:50" ht="84.2" customHeight="1" x14ac:dyDescent="0.2">
      <c r="A115" s="129" t="s">
        <v>71</v>
      </c>
      <c r="B115" s="125"/>
      <c r="C115" s="125"/>
      <c r="D115" s="131" t="s">
        <v>70</v>
      </c>
      <c r="E115" s="132"/>
      <c r="F115" s="132"/>
      <c r="G115" s="133" t="s">
        <v>69</v>
      </c>
      <c r="H115" s="132"/>
      <c r="I115" s="132"/>
      <c r="J115" s="132"/>
      <c r="K115" s="132"/>
      <c r="L115" s="132"/>
      <c r="M115" s="134">
        <v>27</v>
      </c>
      <c r="N115" s="132"/>
      <c r="O115" s="132"/>
      <c r="P115" s="132"/>
      <c r="Q115" s="132"/>
      <c r="R115" s="132"/>
      <c r="S115" s="132"/>
      <c r="T115" s="124">
        <v>7.77</v>
      </c>
      <c r="U115" s="125"/>
      <c r="V115" s="125"/>
      <c r="W115" s="130">
        <v>0</v>
      </c>
      <c r="X115" s="125"/>
      <c r="Y115" s="125"/>
      <c r="Z115" s="125"/>
      <c r="AA115" s="135">
        <v>2676.92</v>
      </c>
      <c r="AB115" s="125"/>
      <c r="AC115" s="125"/>
      <c r="AD115" s="125"/>
      <c r="AE115" s="125"/>
      <c r="AF115" s="135">
        <v>2676.92</v>
      </c>
      <c r="AG115" s="125"/>
      <c r="AH115" s="125"/>
      <c r="AI115" s="125"/>
      <c r="AJ115" s="125"/>
      <c r="AK115" s="125"/>
      <c r="AL115" s="125"/>
      <c r="AM115" s="130">
        <v>0</v>
      </c>
      <c r="AN115" s="125"/>
      <c r="AO115" s="125"/>
      <c r="AP115" s="125"/>
      <c r="AQ115" s="124">
        <v>0.32</v>
      </c>
      <c r="AR115" s="125"/>
      <c r="AS115" s="125"/>
      <c r="AT115" s="125"/>
      <c r="AU115" s="125"/>
      <c r="AV115" s="125"/>
      <c r="AW115" s="125"/>
      <c r="AX115" s="27">
        <v>8.64</v>
      </c>
    </row>
    <row r="116" spans="1:50" ht="43.9" customHeight="1" x14ac:dyDescent="0.2">
      <c r="A116" s="125"/>
      <c r="B116" s="125"/>
      <c r="C116" s="125"/>
      <c r="D116" s="126" t="s">
        <v>68</v>
      </c>
      <c r="E116" s="127"/>
      <c r="F116" s="127"/>
      <c r="G116" s="128" t="s">
        <v>67</v>
      </c>
      <c r="H116" s="127"/>
      <c r="I116" s="127"/>
      <c r="J116" s="127"/>
      <c r="K116" s="127"/>
      <c r="L116" s="127"/>
      <c r="M116" s="129" t="s">
        <v>66</v>
      </c>
      <c r="N116" s="125"/>
      <c r="O116" s="125"/>
      <c r="P116" s="125"/>
      <c r="Q116" s="125"/>
      <c r="R116" s="125"/>
      <c r="S116" s="125"/>
      <c r="T116" s="124">
        <v>7.77</v>
      </c>
      <c r="U116" s="125"/>
      <c r="V116" s="125"/>
      <c r="W116" s="130">
        <v>0</v>
      </c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30">
        <v>0</v>
      </c>
      <c r="AN116" s="125"/>
      <c r="AO116" s="125"/>
      <c r="AP116" s="125"/>
      <c r="AQ116" s="130">
        <v>0</v>
      </c>
      <c r="AR116" s="125"/>
      <c r="AS116" s="125"/>
      <c r="AT116" s="125"/>
      <c r="AU116" s="125"/>
      <c r="AV116" s="125"/>
      <c r="AW116" s="125"/>
      <c r="AX116" s="26">
        <v>0</v>
      </c>
    </row>
    <row r="117" spans="1:50" ht="15.6" customHeight="1" x14ac:dyDescent="0.2">
      <c r="A117" s="120" t="s">
        <v>65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21">
        <v>482798.85</v>
      </c>
      <c r="AB117" s="104"/>
      <c r="AC117" s="104"/>
      <c r="AD117" s="104"/>
      <c r="AE117" s="104"/>
      <c r="AF117" s="121">
        <v>482798.85</v>
      </c>
      <c r="AG117" s="104"/>
      <c r="AH117" s="104"/>
      <c r="AI117" s="104"/>
      <c r="AJ117" s="104"/>
      <c r="AK117" s="104"/>
      <c r="AL117" s="104"/>
      <c r="AM117" s="122">
        <v>0</v>
      </c>
      <c r="AN117" s="104"/>
      <c r="AO117" s="104"/>
      <c r="AP117" s="104"/>
      <c r="AQ117" s="123">
        <v>1349.66</v>
      </c>
      <c r="AR117" s="104"/>
      <c r="AS117" s="104"/>
      <c r="AT117" s="104"/>
      <c r="AU117" s="104"/>
      <c r="AV117" s="104"/>
      <c r="AW117" s="104"/>
      <c r="AX117" s="104"/>
    </row>
    <row r="118" spans="1:50" ht="15.6" customHeight="1" x14ac:dyDescent="0.2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22">
        <v>0</v>
      </c>
      <c r="AN118" s="104"/>
      <c r="AO118" s="104"/>
      <c r="AP118" s="104"/>
      <c r="AQ118" s="122">
        <v>0</v>
      </c>
      <c r="AR118" s="104"/>
      <c r="AS118" s="104"/>
      <c r="AT118" s="104"/>
      <c r="AU118" s="104"/>
      <c r="AV118" s="104"/>
      <c r="AW118" s="104"/>
      <c r="AX118" s="104"/>
    </row>
    <row r="119" spans="1:50" ht="15.6" customHeight="1" thickBot="1" x14ac:dyDescent="0.25">
      <c r="A119" s="120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</row>
    <row r="120" spans="1:50" ht="14.25" customHeight="1" thickBot="1" x14ac:dyDescent="0.25">
      <c r="A120" s="111" t="s">
        <v>47</v>
      </c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12"/>
      <c r="AG120" s="112"/>
      <c r="AH120" s="112"/>
      <c r="AI120" s="111" t="s">
        <v>46</v>
      </c>
      <c r="AJ120" s="112"/>
      <c r="AK120" s="112"/>
      <c r="AL120" s="112"/>
      <c r="AM120" s="112"/>
      <c r="AN120" s="112"/>
      <c r="AO120" s="112"/>
      <c r="AP120" s="112"/>
      <c r="AQ120" s="112"/>
      <c r="AR120" s="113" t="s">
        <v>45</v>
      </c>
      <c r="AS120" s="114"/>
      <c r="AT120" s="114"/>
      <c r="AU120" s="114"/>
      <c r="AV120" s="114"/>
      <c r="AW120" s="114"/>
      <c r="AX120" s="114"/>
    </row>
    <row r="121" spans="1:50" ht="14.25" customHeight="1" x14ac:dyDescent="0.2">
      <c r="A121" s="105" t="s">
        <v>64</v>
      </c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6" t="s">
        <v>63</v>
      </c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6" t="s">
        <v>59</v>
      </c>
      <c r="AJ121" s="104"/>
      <c r="AK121" s="104"/>
      <c r="AL121" s="104"/>
      <c r="AM121" s="104"/>
      <c r="AN121" s="104"/>
      <c r="AO121" s="104"/>
      <c r="AP121" s="104"/>
      <c r="AQ121" s="104"/>
      <c r="AR121" s="107">
        <v>482798.85</v>
      </c>
      <c r="AS121" s="104"/>
      <c r="AT121" s="104"/>
      <c r="AU121" s="104"/>
      <c r="AV121" s="104"/>
      <c r="AW121" s="104"/>
      <c r="AX121" s="104"/>
    </row>
    <row r="122" spans="1:50" ht="14.25" customHeight="1" x14ac:dyDescent="0.2">
      <c r="A122" s="105" t="s">
        <v>62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6" t="s">
        <v>60</v>
      </c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6" t="s">
        <v>59</v>
      </c>
      <c r="AJ122" s="104"/>
      <c r="AK122" s="104"/>
      <c r="AL122" s="104"/>
      <c r="AM122" s="104"/>
      <c r="AN122" s="104"/>
      <c r="AO122" s="104"/>
      <c r="AP122" s="104"/>
      <c r="AQ122" s="104"/>
      <c r="AR122" s="119">
        <v>0</v>
      </c>
      <c r="AS122" s="104"/>
      <c r="AT122" s="104"/>
      <c r="AU122" s="104"/>
      <c r="AV122" s="104"/>
      <c r="AW122" s="104"/>
      <c r="AX122" s="104"/>
    </row>
    <row r="123" spans="1:50" ht="14.25" customHeight="1" x14ac:dyDescent="0.2">
      <c r="A123" s="105" t="s">
        <v>61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6" t="s">
        <v>60</v>
      </c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6" t="s">
        <v>59</v>
      </c>
      <c r="AJ123" s="104"/>
      <c r="AK123" s="104"/>
      <c r="AL123" s="104"/>
      <c r="AM123" s="104"/>
      <c r="AN123" s="104"/>
      <c r="AO123" s="104"/>
      <c r="AP123" s="104"/>
      <c r="AQ123" s="104"/>
      <c r="AR123" s="119">
        <v>0</v>
      </c>
      <c r="AS123" s="104"/>
      <c r="AT123" s="104"/>
      <c r="AU123" s="104"/>
      <c r="AV123" s="104"/>
      <c r="AW123" s="104"/>
      <c r="AX123" s="104"/>
    </row>
    <row r="124" spans="1:50" ht="14.65" customHeight="1" x14ac:dyDescent="0.2">
      <c r="A124" s="108" t="s">
        <v>58</v>
      </c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9"/>
      <c r="AJ124" s="104"/>
      <c r="AK124" s="104"/>
      <c r="AL124" s="104"/>
      <c r="AM124" s="104"/>
      <c r="AN124" s="104"/>
      <c r="AO124" s="104"/>
      <c r="AP124" s="104"/>
      <c r="AQ124" s="104"/>
      <c r="AR124" s="118">
        <v>0</v>
      </c>
      <c r="AS124" s="104"/>
      <c r="AT124" s="104"/>
      <c r="AU124" s="104"/>
      <c r="AV124" s="104"/>
      <c r="AW124" s="104"/>
      <c r="AX124" s="104"/>
    </row>
    <row r="125" spans="1:50" ht="14.65" customHeight="1" x14ac:dyDescent="0.2">
      <c r="A125" s="108" t="s">
        <v>44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9"/>
      <c r="AJ125" s="104"/>
      <c r="AK125" s="104"/>
      <c r="AL125" s="104"/>
      <c r="AM125" s="104"/>
      <c r="AN125" s="104"/>
      <c r="AO125" s="104"/>
      <c r="AP125" s="104"/>
      <c r="AQ125" s="104"/>
      <c r="AR125" s="117">
        <v>482798.85</v>
      </c>
      <c r="AS125" s="104"/>
      <c r="AT125" s="104"/>
      <c r="AU125" s="104"/>
      <c r="AV125" s="104"/>
      <c r="AW125" s="104"/>
      <c r="AX125" s="104"/>
    </row>
    <row r="126" spans="1:50" ht="14.25" customHeight="1" x14ac:dyDescent="0.2">
      <c r="A126" s="105" t="s">
        <v>57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</row>
    <row r="127" spans="1:50" ht="14.25" customHeight="1" x14ac:dyDescent="0.2">
      <c r="A127" s="105" t="s">
        <v>56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6" t="s">
        <v>55</v>
      </c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6" t="s">
        <v>54</v>
      </c>
      <c r="AJ127" s="104"/>
      <c r="AK127" s="104"/>
      <c r="AL127" s="104"/>
      <c r="AM127" s="104"/>
      <c r="AN127" s="104"/>
      <c r="AO127" s="104"/>
      <c r="AP127" s="104"/>
      <c r="AQ127" s="104"/>
      <c r="AR127" s="107">
        <v>357271.15</v>
      </c>
      <c r="AS127" s="104"/>
      <c r="AT127" s="104"/>
      <c r="AU127" s="104"/>
      <c r="AV127" s="104"/>
      <c r="AW127" s="104"/>
      <c r="AX127" s="104"/>
    </row>
    <row r="128" spans="1:50" ht="14.25" customHeight="1" x14ac:dyDescent="0.2">
      <c r="A128" s="105" t="s">
        <v>53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6" t="s">
        <v>52</v>
      </c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6" t="s">
        <v>51</v>
      </c>
      <c r="AJ128" s="104"/>
      <c r="AK128" s="104"/>
      <c r="AL128" s="104"/>
      <c r="AM128" s="104"/>
      <c r="AN128" s="104"/>
      <c r="AO128" s="104"/>
      <c r="AP128" s="104"/>
      <c r="AQ128" s="104"/>
      <c r="AR128" s="107">
        <v>173807.59</v>
      </c>
      <c r="AS128" s="104"/>
      <c r="AT128" s="104"/>
      <c r="AU128" s="104"/>
      <c r="AV128" s="104"/>
      <c r="AW128" s="104"/>
      <c r="AX128" s="104"/>
    </row>
    <row r="129" spans="1:50" ht="14.65" customHeight="1" x14ac:dyDescent="0.2">
      <c r="A129" s="108" t="s">
        <v>44</v>
      </c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9"/>
      <c r="AJ129" s="104"/>
      <c r="AK129" s="104"/>
      <c r="AL129" s="104"/>
      <c r="AM129" s="104"/>
      <c r="AN129" s="104"/>
      <c r="AO129" s="104"/>
      <c r="AP129" s="104"/>
      <c r="AQ129" s="104"/>
      <c r="AR129" s="117">
        <v>531078.74</v>
      </c>
      <c r="AS129" s="104"/>
      <c r="AT129" s="104"/>
      <c r="AU129" s="104"/>
      <c r="AV129" s="104"/>
      <c r="AW129" s="104"/>
      <c r="AX129" s="104"/>
    </row>
    <row r="130" spans="1:50" ht="14.25" customHeight="1" x14ac:dyDescent="0.2">
      <c r="A130" s="103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</row>
    <row r="131" spans="1:50" ht="14.65" customHeight="1" x14ac:dyDescent="0.2">
      <c r="A131" s="108" t="s">
        <v>44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9"/>
      <c r="AJ131" s="104"/>
      <c r="AK131" s="104"/>
      <c r="AL131" s="104"/>
      <c r="AM131" s="104"/>
      <c r="AN131" s="104"/>
      <c r="AO131" s="104"/>
      <c r="AP131" s="104"/>
      <c r="AQ131" s="104"/>
      <c r="AR131" s="110">
        <v>1013877.59</v>
      </c>
      <c r="AS131" s="104"/>
      <c r="AT131" s="104"/>
      <c r="AU131" s="104"/>
      <c r="AV131" s="104"/>
      <c r="AW131" s="104"/>
      <c r="AX131" s="104"/>
    </row>
    <row r="132" spans="1:50" ht="14.25" customHeight="1" x14ac:dyDescent="0.2">
      <c r="A132" s="105" t="s">
        <v>50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6" t="s">
        <v>49</v>
      </c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6" t="s">
        <v>48</v>
      </c>
      <c r="AJ132" s="104"/>
      <c r="AK132" s="104"/>
      <c r="AL132" s="104"/>
      <c r="AM132" s="104"/>
      <c r="AN132" s="104"/>
      <c r="AO132" s="104"/>
      <c r="AP132" s="104"/>
      <c r="AQ132" s="104"/>
      <c r="AR132" s="107">
        <v>491730.63</v>
      </c>
      <c r="AS132" s="104"/>
      <c r="AT132" s="104"/>
      <c r="AU132" s="104"/>
      <c r="AV132" s="104"/>
      <c r="AW132" s="104"/>
      <c r="AX132" s="104"/>
    </row>
    <row r="133" spans="1:50" ht="14.65" customHeight="1" x14ac:dyDescent="0.2">
      <c r="A133" s="108" t="s">
        <v>44</v>
      </c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9"/>
      <c r="AJ133" s="104"/>
      <c r="AK133" s="104"/>
      <c r="AL133" s="104"/>
      <c r="AM133" s="104"/>
      <c r="AN133" s="104"/>
      <c r="AO133" s="104"/>
      <c r="AP133" s="104"/>
      <c r="AQ133" s="104"/>
      <c r="AR133" s="117">
        <v>491730.63</v>
      </c>
      <c r="AS133" s="104"/>
      <c r="AT133" s="104"/>
      <c r="AU133" s="104"/>
      <c r="AV133" s="104"/>
      <c r="AW133" s="104"/>
      <c r="AX133" s="104"/>
    </row>
    <row r="134" spans="1:50" ht="14.25" customHeight="1" thickBot="1" x14ac:dyDescent="0.25">
      <c r="A134" s="103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</row>
    <row r="135" spans="1:50" ht="14.25" customHeight="1" thickBot="1" x14ac:dyDescent="0.25">
      <c r="A135" s="111" t="s">
        <v>47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  <c r="AB135" s="112"/>
      <c r="AC135" s="112"/>
      <c r="AD135" s="112"/>
      <c r="AE135" s="112"/>
      <c r="AF135" s="112"/>
      <c r="AG135" s="111" t="s">
        <v>46</v>
      </c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3" t="s">
        <v>45</v>
      </c>
      <c r="AT135" s="114"/>
      <c r="AU135" s="114"/>
      <c r="AV135" s="114"/>
      <c r="AW135" s="114"/>
      <c r="AX135" s="114"/>
    </row>
    <row r="136" spans="1:50" ht="14.25" customHeight="1" x14ac:dyDescent="0.2">
      <c r="A136" s="105" t="s">
        <v>44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15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16">
        <v>1754013.15</v>
      </c>
      <c r="AT136" s="104"/>
      <c r="AU136" s="104"/>
      <c r="AV136" s="104"/>
      <c r="AW136" s="104"/>
      <c r="AX136" s="104"/>
    </row>
    <row r="137" spans="1:50" ht="14.25" customHeight="1" x14ac:dyDescent="0.2">
      <c r="A137" s="105" t="s">
        <v>8</v>
      </c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6" t="s">
        <v>43</v>
      </c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6" t="s">
        <v>42</v>
      </c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7">
        <v>350802.63</v>
      </c>
      <c r="AT137" s="104"/>
      <c r="AU137" s="104"/>
      <c r="AV137" s="104"/>
      <c r="AW137" s="104"/>
      <c r="AX137" s="104"/>
    </row>
    <row r="138" spans="1:50" ht="14.65" customHeight="1" x14ac:dyDescent="0.2">
      <c r="A138" s="108" t="s">
        <v>41</v>
      </c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9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10">
        <v>2104815.7799999998</v>
      </c>
      <c r="AT138" s="104"/>
      <c r="AU138" s="104"/>
      <c r="AV138" s="104"/>
      <c r="AW138" s="104"/>
      <c r="AX138" s="104"/>
    </row>
    <row r="139" spans="1:50" ht="14.25" customHeight="1" x14ac:dyDescent="0.2">
      <c r="A139" s="103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</row>
    <row r="140" spans="1:50" ht="14.25" customHeight="1" x14ac:dyDescent="0.2">
      <c r="A140" s="105" t="s">
        <v>40</v>
      </c>
      <c r="B140" s="104"/>
      <c r="C140" s="104"/>
      <c r="D140" s="104"/>
      <c r="E140" s="103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5" t="s">
        <v>39</v>
      </c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</row>
    <row r="141" spans="1:50" ht="14.25" customHeight="1" x14ac:dyDescent="0.2">
      <c r="A141" s="105" t="s">
        <v>38</v>
      </c>
      <c r="B141" s="104"/>
      <c r="C141" s="104"/>
      <c r="D141" s="104"/>
      <c r="E141" s="103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5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</row>
    <row r="142" spans="1:50" ht="14.25" customHeight="1" x14ac:dyDescent="0.2">
      <c r="A142" s="103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</row>
  </sheetData>
  <mergeCells count="602"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32" customWidth="1"/>
    <col min="2" max="2" width="5.28515625" style="31" customWidth="1"/>
    <col min="3" max="4" width="11.7109375" style="31" customWidth="1"/>
    <col min="5" max="5" width="0.85546875" style="31" customWidth="1"/>
    <col min="6" max="6" width="36.85546875" style="31" customWidth="1"/>
    <col min="7" max="7" width="8.85546875" style="31" customWidth="1"/>
    <col min="8" max="8" width="11.28515625" style="31" customWidth="1"/>
    <col min="9" max="9" width="23.140625" style="31" customWidth="1"/>
    <col min="10" max="10" width="6.85546875" style="31" customWidth="1"/>
    <col min="11" max="11" width="8.140625" style="31" customWidth="1"/>
    <col min="12" max="12" width="10.85546875" style="32" customWidth="1"/>
    <col min="13" max="13" width="13" style="31" customWidth="1"/>
    <col min="14" max="14" width="11.7109375" style="31" bestFit="1" customWidth="1"/>
    <col min="15" max="15" width="12.140625" style="31" customWidth="1"/>
    <col min="16" max="16384" width="9.140625" style="31"/>
  </cols>
  <sheetData>
    <row r="1" spans="1:256" ht="18.75" x14ac:dyDescent="0.3">
      <c r="A1" s="95"/>
      <c r="B1" s="94"/>
      <c r="C1" s="78"/>
      <c r="D1" s="78"/>
      <c r="E1" s="77"/>
      <c r="F1" s="98"/>
      <c r="G1" s="97"/>
      <c r="H1" s="97"/>
      <c r="I1" s="242" t="s">
        <v>241</v>
      </c>
      <c r="J1" s="242"/>
      <c r="K1" s="242"/>
      <c r="L1" s="95"/>
      <c r="M1" s="96"/>
      <c r="N1" s="96"/>
      <c r="O1" s="96"/>
      <c r="P1" s="96"/>
      <c r="Q1" s="96"/>
      <c r="R1" s="96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0"/>
      <c r="GA1" s="90"/>
      <c r="GB1" s="90"/>
      <c r="GC1" s="90"/>
      <c r="GD1" s="90"/>
      <c r="GE1" s="90"/>
      <c r="GF1" s="90"/>
      <c r="GG1" s="90"/>
      <c r="GH1" s="90"/>
      <c r="GI1" s="90"/>
      <c r="GJ1" s="90"/>
      <c r="GK1" s="90"/>
      <c r="GL1" s="90"/>
      <c r="GM1" s="90"/>
      <c r="GN1" s="90"/>
      <c r="GO1" s="90"/>
      <c r="GP1" s="90"/>
      <c r="GQ1" s="90"/>
      <c r="GR1" s="90"/>
      <c r="GS1" s="90"/>
      <c r="GT1" s="90"/>
      <c r="GU1" s="90"/>
      <c r="GV1" s="90"/>
      <c r="GW1" s="90"/>
      <c r="GX1" s="90"/>
      <c r="GY1" s="90"/>
      <c r="GZ1" s="90"/>
      <c r="HA1" s="90"/>
      <c r="HB1" s="90"/>
      <c r="HC1" s="90"/>
      <c r="HD1" s="90"/>
      <c r="HE1" s="90"/>
      <c r="HF1" s="90"/>
      <c r="HG1" s="90"/>
      <c r="HH1" s="90"/>
      <c r="HI1" s="90"/>
      <c r="HJ1" s="90"/>
      <c r="HK1" s="90"/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90"/>
      <c r="HX1" s="90"/>
      <c r="HY1" s="90"/>
      <c r="HZ1" s="90"/>
      <c r="IA1" s="90"/>
      <c r="IB1" s="90"/>
      <c r="IC1" s="90"/>
      <c r="ID1" s="90"/>
      <c r="IE1" s="90"/>
      <c r="IF1" s="90"/>
      <c r="IG1" s="90"/>
      <c r="IH1" s="90"/>
      <c r="II1" s="90"/>
      <c r="IJ1" s="90"/>
      <c r="IK1" s="90"/>
      <c r="IL1" s="90"/>
      <c r="IM1" s="90"/>
      <c r="IN1" s="90"/>
      <c r="IO1" s="90"/>
      <c r="IP1" s="90"/>
      <c r="IQ1" s="90"/>
      <c r="IR1" s="90"/>
      <c r="IS1" s="90"/>
      <c r="IT1" s="90"/>
      <c r="IU1" s="90"/>
      <c r="IV1" s="90"/>
    </row>
    <row r="2" spans="1:256" ht="18.75" x14ac:dyDescent="0.3">
      <c r="A2" s="95"/>
      <c r="B2" s="94"/>
      <c r="C2" s="78"/>
      <c r="D2" s="78"/>
      <c r="E2" s="77"/>
      <c r="F2" s="93"/>
      <c r="G2" s="243" t="s">
        <v>240</v>
      </c>
      <c r="H2" s="243"/>
      <c r="I2" s="243"/>
      <c r="J2" s="243"/>
      <c r="K2" s="243"/>
      <c r="L2" s="92"/>
      <c r="M2" s="91"/>
      <c r="N2" s="91"/>
      <c r="O2" s="91"/>
      <c r="P2" s="91"/>
      <c r="Q2" s="91"/>
      <c r="R2" s="91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0"/>
      <c r="GZ2" s="90"/>
      <c r="HA2" s="90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</row>
    <row r="3" spans="1:256" ht="15.75" x14ac:dyDescent="0.25">
      <c r="A3" s="89"/>
      <c r="B3" s="88"/>
      <c r="C3" s="78"/>
      <c r="D3" s="78"/>
      <c r="E3" s="78"/>
      <c r="F3" s="243"/>
      <c r="G3" s="243"/>
      <c r="H3" s="243"/>
      <c r="I3" s="243"/>
      <c r="J3" s="243"/>
      <c r="K3" s="77"/>
      <c r="L3" s="87"/>
      <c r="M3" s="77"/>
      <c r="N3" s="77"/>
      <c r="O3" s="77"/>
      <c r="P3" s="77"/>
      <c r="Q3" s="85"/>
      <c r="R3" s="86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</row>
    <row r="4" spans="1:256" ht="20.25" x14ac:dyDescent="0.3">
      <c r="A4" s="81"/>
      <c r="B4" s="80"/>
      <c r="C4" s="244" t="s">
        <v>239</v>
      </c>
      <c r="D4" s="244"/>
      <c r="E4" s="244"/>
      <c r="F4" s="77"/>
      <c r="G4" s="78"/>
      <c r="H4" s="78" t="s">
        <v>238</v>
      </c>
      <c r="I4" s="78"/>
      <c r="J4" s="78"/>
      <c r="K4" s="77"/>
      <c r="L4" s="76"/>
      <c r="M4" s="75"/>
      <c r="N4" s="75"/>
      <c r="O4" s="75"/>
      <c r="P4" s="75"/>
      <c r="Q4" s="73"/>
      <c r="R4" s="74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  <c r="IU4" s="73"/>
      <c r="IV4" s="73"/>
    </row>
    <row r="5" spans="1:256" ht="20.25" x14ac:dyDescent="0.3">
      <c r="A5" s="81"/>
      <c r="B5" s="80"/>
      <c r="C5" s="245" t="s">
        <v>237</v>
      </c>
      <c r="D5" s="245"/>
      <c r="E5" s="245"/>
      <c r="F5" s="245"/>
      <c r="G5" s="84"/>
      <c r="H5" s="245" t="s">
        <v>236</v>
      </c>
      <c r="I5" s="245"/>
      <c r="J5" s="245"/>
      <c r="K5" s="245"/>
      <c r="L5" s="83"/>
      <c r="M5" s="82"/>
      <c r="N5" s="82"/>
      <c r="O5" s="82"/>
      <c r="P5" s="82"/>
      <c r="Q5" s="82"/>
      <c r="R5" s="82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  <c r="IU5" s="73"/>
      <c r="IV5" s="73"/>
    </row>
    <row r="6" spans="1:256" ht="20.25" x14ac:dyDescent="0.3">
      <c r="A6" s="81"/>
      <c r="B6" s="80"/>
      <c r="C6" s="78" t="s">
        <v>235</v>
      </c>
      <c r="D6" s="78"/>
      <c r="E6" s="79"/>
      <c r="F6" s="77"/>
      <c r="G6" s="78"/>
      <c r="H6" s="78" t="s">
        <v>234</v>
      </c>
      <c r="I6" s="78"/>
      <c r="J6" s="78"/>
      <c r="K6" s="77"/>
      <c r="L6" s="76"/>
      <c r="M6" s="75"/>
      <c r="N6" s="75"/>
      <c r="O6" s="75"/>
      <c r="P6" s="75"/>
      <c r="Q6" s="73"/>
      <c r="R6" s="74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</row>
    <row r="7" spans="1:256" ht="20.25" x14ac:dyDescent="0.3">
      <c r="A7" s="81"/>
      <c r="B7" s="80"/>
      <c r="C7" s="78" t="s">
        <v>233</v>
      </c>
      <c r="D7" s="78"/>
      <c r="E7" s="79"/>
      <c r="F7" s="77"/>
      <c r="G7" s="78"/>
      <c r="H7" s="78" t="s">
        <v>233</v>
      </c>
      <c r="I7" s="78"/>
      <c r="J7" s="78"/>
      <c r="K7" s="77"/>
      <c r="L7" s="76"/>
      <c r="M7" s="75"/>
      <c r="N7" s="75"/>
      <c r="O7" s="75"/>
      <c r="P7" s="75"/>
      <c r="Q7" s="73"/>
      <c r="R7" s="74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73"/>
      <c r="EK7" s="73"/>
      <c r="EL7" s="73"/>
      <c r="EM7" s="73"/>
      <c r="EN7" s="73"/>
      <c r="EO7" s="73"/>
      <c r="EP7" s="73"/>
      <c r="EQ7" s="73"/>
      <c r="ER7" s="73"/>
      <c r="ES7" s="73"/>
      <c r="ET7" s="73"/>
      <c r="EU7" s="73"/>
      <c r="EV7" s="73"/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3"/>
      <c r="FL7" s="73"/>
      <c r="FM7" s="73"/>
      <c r="FN7" s="73"/>
      <c r="FO7" s="73"/>
      <c r="FP7" s="73"/>
      <c r="FQ7" s="73"/>
      <c r="FR7" s="73"/>
      <c r="FS7" s="73"/>
      <c r="FT7" s="73"/>
      <c r="FU7" s="73"/>
      <c r="FV7" s="73"/>
      <c r="FW7" s="73"/>
      <c r="FX7" s="73"/>
      <c r="FY7" s="73"/>
      <c r="FZ7" s="73"/>
      <c r="GA7" s="73"/>
      <c r="GB7" s="73"/>
      <c r="GC7" s="73"/>
      <c r="GD7" s="73"/>
      <c r="GE7" s="73"/>
      <c r="GF7" s="73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  <c r="IU7" s="73"/>
      <c r="IV7" s="73"/>
    </row>
    <row r="9" spans="1:256" x14ac:dyDescent="0.2">
      <c r="B9" s="238" t="s">
        <v>190</v>
      </c>
      <c r="C9" s="238"/>
      <c r="D9" s="238"/>
      <c r="E9" s="238"/>
      <c r="F9" s="238"/>
      <c r="G9" s="238"/>
      <c r="H9" s="238"/>
      <c r="I9" s="238"/>
      <c r="J9" s="238"/>
      <c r="K9" s="238"/>
    </row>
    <row r="10" spans="1:256" x14ac:dyDescent="0.2">
      <c r="B10" s="238" t="s">
        <v>232</v>
      </c>
      <c r="C10" s="238"/>
      <c r="D10" s="238"/>
      <c r="E10" s="238"/>
      <c r="F10" s="238"/>
      <c r="G10" s="238"/>
      <c r="H10" s="238"/>
      <c r="I10" s="238"/>
      <c r="J10" s="238"/>
      <c r="K10" s="238"/>
    </row>
    <row r="11" spans="1:256" x14ac:dyDescent="0.2"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256" x14ac:dyDescent="0.2">
      <c r="B12" s="239" t="s">
        <v>231</v>
      </c>
      <c r="C12" s="239"/>
      <c r="D12" s="239"/>
      <c r="E12" s="239"/>
      <c r="F12" s="239"/>
      <c r="G12" s="240" t="s">
        <v>23</v>
      </c>
      <c r="H12" s="241"/>
      <c r="I12" s="241"/>
      <c r="J12" s="241"/>
      <c r="K12" s="241"/>
    </row>
    <row r="13" spans="1:256" x14ac:dyDescent="0.2">
      <c r="B13" s="239" t="s">
        <v>230</v>
      </c>
      <c r="C13" s="239"/>
      <c r="D13" s="239"/>
      <c r="E13" s="239"/>
      <c r="F13" s="239"/>
      <c r="G13" s="226"/>
      <c r="H13" s="226"/>
      <c r="I13" s="226"/>
      <c r="J13" s="226"/>
      <c r="K13" s="226"/>
    </row>
    <row r="14" spans="1:256" x14ac:dyDescent="0.2">
      <c r="B14" s="225" t="s">
        <v>229</v>
      </c>
      <c r="C14" s="225"/>
      <c r="D14" s="225"/>
      <c r="E14" s="225"/>
      <c r="F14" s="225"/>
      <c r="G14" s="226"/>
      <c r="H14" s="226"/>
      <c r="I14" s="226"/>
      <c r="J14" s="226"/>
      <c r="K14" s="226"/>
      <c r="Q14" s="72"/>
    </row>
    <row r="15" spans="1:256" x14ac:dyDescent="0.2">
      <c r="I15" s="227">
        <f>J37/1000</f>
        <v>205.29992002291198</v>
      </c>
      <c r="J15" s="227"/>
      <c r="K15" s="39" t="s">
        <v>10</v>
      </c>
    </row>
    <row r="16" spans="1:256" x14ac:dyDescent="0.2">
      <c r="B16" s="228" t="s">
        <v>4</v>
      </c>
      <c r="C16" s="230" t="s">
        <v>228</v>
      </c>
      <c r="D16" s="231"/>
      <c r="E16" s="232"/>
      <c r="F16" s="230" t="s">
        <v>227</v>
      </c>
      <c r="G16" s="232"/>
      <c r="H16" s="236" t="s">
        <v>226</v>
      </c>
      <c r="I16" s="236" t="s">
        <v>225</v>
      </c>
      <c r="J16" s="230" t="s">
        <v>224</v>
      </c>
      <c r="K16" s="232"/>
    </row>
    <row r="17" spans="1:256" x14ac:dyDescent="0.2">
      <c r="B17" s="229"/>
      <c r="C17" s="233"/>
      <c r="D17" s="234"/>
      <c r="E17" s="235"/>
      <c r="F17" s="233"/>
      <c r="G17" s="235"/>
      <c r="H17" s="237"/>
      <c r="I17" s="237"/>
      <c r="J17" s="233"/>
      <c r="K17" s="235"/>
    </row>
    <row r="18" spans="1:256" x14ac:dyDescent="0.2">
      <c r="B18" s="71">
        <v>1</v>
      </c>
      <c r="C18" s="193">
        <v>2</v>
      </c>
      <c r="D18" s="194"/>
      <c r="E18" s="195"/>
      <c r="F18" s="193">
        <v>3</v>
      </c>
      <c r="G18" s="195"/>
      <c r="H18" s="70">
        <v>4</v>
      </c>
      <c r="I18" s="69">
        <v>5</v>
      </c>
      <c r="J18" s="196">
        <v>6</v>
      </c>
      <c r="K18" s="197"/>
    </row>
    <row r="19" spans="1:256" x14ac:dyDescent="0.2">
      <c r="B19" s="198" t="s">
        <v>223</v>
      </c>
      <c r="C19" s="199"/>
      <c r="D19" s="199"/>
      <c r="E19" s="199"/>
      <c r="F19" s="199"/>
      <c r="G19" s="199"/>
      <c r="H19" s="199"/>
      <c r="I19" s="199"/>
      <c r="J19" s="199"/>
      <c r="K19" s="200"/>
    </row>
    <row r="20" spans="1:256" x14ac:dyDescent="0.2">
      <c r="B20" s="201">
        <v>1</v>
      </c>
      <c r="C20" s="204" t="s">
        <v>222</v>
      </c>
      <c r="D20" s="205"/>
      <c r="E20" s="206"/>
      <c r="F20" s="190" t="s">
        <v>221</v>
      </c>
      <c r="G20" s="192"/>
      <c r="H20" s="213" t="s">
        <v>220</v>
      </c>
      <c r="I20" s="216" t="s">
        <v>219</v>
      </c>
      <c r="J20" s="219">
        <f>(2.16*G25/10+3.57*G26/10+7.62*G27/10)*1.3*1000</f>
        <v>41870.399999999994</v>
      </c>
      <c r="K20" s="220"/>
      <c r="L20" s="60"/>
      <c r="N20" s="59"/>
    </row>
    <row r="21" spans="1:256" x14ac:dyDescent="0.2">
      <c r="B21" s="202"/>
      <c r="C21" s="207"/>
      <c r="D21" s="208"/>
      <c r="E21" s="209"/>
      <c r="F21" s="68" t="s">
        <v>218</v>
      </c>
      <c r="G21" s="67">
        <v>2.16</v>
      </c>
      <c r="H21" s="214"/>
      <c r="I21" s="217"/>
      <c r="J21" s="221"/>
      <c r="K21" s="222"/>
      <c r="L21" s="60"/>
      <c r="N21" s="59"/>
    </row>
    <row r="22" spans="1:256" ht="15" x14ac:dyDescent="0.2">
      <c r="B22" s="202"/>
      <c r="C22" s="207"/>
      <c r="D22" s="208"/>
      <c r="E22" s="209"/>
      <c r="F22" s="66" t="s">
        <v>217</v>
      </c>
      <c r="G22" s="65">
        <v>3.57</v>
      </c>
      <c r="H22" s="214"/>
      <c r="I22" s="217"/>
      <c r="J22" s="221"/>
      <c r="K22" s="222"/>
      <c r="L22" s="60"/>
      <c r="N22" s="59"/>
    </row>
    <row r="23" spans="1:256" ht="15" x14ac:dyDescent="0.2">
      <c r="B23" s="202"/>
      <c r="C23" s="207"/>
      <c r="D23" s="208"/>
      <c r="E23" s="209"/>
      <c r="F23" s="66" t="s">
        <v>216</v>
      </c>
      <c r="G23" s="65">
        <v>7.62</v>
      </c>
      <c r="H23" s="214"/>
      <c r="I23" s="217"/>
      <c r="J23" s="221"/>
      <c r="K23" s="222"/>
      <c r="L23" s="60"/>
      <c r="N23" s="59"/>
    </row>
    <row r="24" spans="1:256" ht="15" x14ac:dyDescent="0.2">
      <c r="B24" s="202"/>
      <c r="C24" s="207"/>
      <c r="D24" s="208"/>
      <c r="E24" s="209"/>
      <c r="F24" s="66" t="s">
        <v>215</v>
      </c>
      <c r="G24" s="65" t="s">
        <v>18</v>
      </c>
      <c r="H24" s="214"/>
      <c r="I24" s="217"/>
      <c r="J24" s="221"/>
      <c r="K24" s="222"/>
      <c r="L24" s="60"/>
      <c r="N24" s="59"/>
    </row>
    <row r="25" spans="1:256" ht="15" x14ac:dyDescent="0.2">
      <c r="B25" s="202"/>
      <c r="C25" s="207"/>
      <c r="D25" s="208"/>
      <c r="E25" s="209"/>
      <c r="F25" s="64" t="s">
        <v>214</v>
      </c>
      <c r="G25" s="63">
        <v>38</v>
      </c>
      <c r="H25" s="214"/>
      <c r="I25" s="217"/>
      <c r="J25" s="221"/>
      <c r="K25" s="222"/>
      <c r="L25" s="60"/>
      <c r="N25" s="59"/>
    </row>
    <row r="26" spans="1:256" ht="15" x14ac:dyDescent="0.2">
      <c r="B26" s="202"/>
      <c r="C26" s="207"/>
      <c r="D26" s="208"/>
      <c r="E26" s="209"/>
      <c r="F26" s="64" t="s">
        <v>213</v>
      </c>
      <c r="G26" s="63">
        <v>16</v>
      </c>
      <c r="H26" s="214"/>
      <c r="I26" s="217"/>
      <c r="J26" s="221"/>
      <c r="K26" s="222"/>
      <c r="L26" s="60"/>
      <c r="N26" s="59"/>
    </row>
    <row r="27" spans="1:256" ht="15" x14ac:dyDescent="0.2">
      <c r="B27" s="202"/>
      <c r="C27" s="207"/>
      <c r="D27" s="208"/>
      <c r="E27" s="209"/>
      <c r="F27" s="64" t="s">
        <v>212</v>
      </c>
      <c r="G27" s="63">
        <v>24</v>
      </c>
      <c r="H27" s="214"/>
      <c r="I27" s="217"/>
      <c r="J27" s="221"/>
      <c r="K27" s="222"/>
      <c r="L27" s="60"/>
      <c r="N27" s="59"/>
    </row>
    <row r="28" spans="1:256" x14ac:dyDescent="0.2">
      <c r="B28" s="202"/>
      <c r="C28" s="207"/>
      <c r="D28" s="208"/>
      <c r="E28" s="209"/>
      <c r="F28" s="62" t="s">
        <v>211</v>
      </c>
      <c r="G28" s="61"/>
      <c r="H28" s="214"/>
      <c r="I28" s="217"/>
      <c r="J28" s="221"/>
      <c r="K28" s="222"/>
      <c r="L28" s="60"/>
      <c r="N28" s="59"/>
    </row>
    <row r="29" spans="1:256" x14ac:dyDescent="0.2">
      <c r="B29" s="202"/>
      <c r="C29" s="207"/>
      <c r="D29" s="208"/>
      <c r="E29" s="209"/>
      <c r="F29" s="184" t="s">
        <v>210</v>
      </c>
      <c r="G29" s="185"/>
      <c r="H29" s="214"/>
      <c r="I29" s="217"/>
      <c r="J29" s="221"/>
      <c r="K29" s="222"/>
      <c r="L29" s="60"/>
      <c r="N29" s="59"/>
    </row>
    <row r="30" spans="1:256" x14ac:dyDescent="0.2">
      <c r="A30" s="58"/>
      <c r="B30" s="203"/>
      <c r="C30" s="210"/>
      <c r="D30" s="211"/>
      <c r="E30" s="212"/>
      <c r="F30" s="184" t="s">
        <v>209</v>
      </c>
      <c r="G30" s="185"/>
      <c r="H30" s="215"/>
      <c r="I30" s="218"/>
      <c r="J30" s="223"/>
      <c r="K30" s="224"/>
      <c r="L30" s="58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</row>
    <row r="31" spans="1:256" x14ac:dyDescent="0.2">
      <c r="A31" s="55"/>
      <c r="B31" s="56"/>
      <c r="C31" s="186" t="s">
        <v>208</v>
      </c>
      <c r="D31" s="186"/>
      <c r="E31" s="186"/>
      <c r="F31" s="186"/>
      <c r="G31" s="186"/>
      <c r="H31" s="186"/>
      <c r="I31" s="187"/>
      <c r="J31" s="188">
        <f>J20</f>
        <v>41870.399999999994</v>
      </c>
      <c r="K31" s="189"/>
      <c r="L31" s="55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4"/>
      <c r="EI31" s="54"/>
      <c r="EJ31" s="54"/>
      <c r="EK31" s="54"/>
      <c r="EL31" s="54"/>
      <c r="EM31" s="54"/>
      <c r="EN31" s="54"/>
      <c r="EO31" s="54"/>
      <c r="EP31" s="54"/>
      <c r="EQ31" s="54"/>
      <c r="ER31" s="54"/>
      <c r="ES31" s="54"/>
      <c r="ET31" s="54"/>
      <c r="EU31" s="54"/>
      <c r="EV31" s="54"/>
      <c r="EW31" s="54"/>
      <c r="EX31" s="54"/>
      <c r="EY31" s="54"/>
      <c r="EZ31" s="54"/>
      <c r="FA31" s="54"/>
      <c r="FB31" s="54"/>
      <c r="FC31" s="54"/>
      <c r="FD31" s="54"/>
      <c r="FE31" s="54"/>
      <c r="FF31" s="54"/>
      <c r="FG31" s="54"/>
      <c r="FH31" s="54"/>
      <c r="FI31" s="54"/>
      <c r="FJ31" s="54"/>
      <c r="FK31" s="54"/>
      <c r="FL31" s="54"/>
      <c r="FM31" s="54"/>
      <c r="FN31" s="54"/>
      <c r="FO31" s="54"/>
      <c r="FP31" s="54"/>
      <c r="FQ31" s="54"/>
      <c r="FR31" s="54"/>
      <c r="FS31" s="54"/>
      <c r="FT31" s="54"/>
      <c r="FU31" s="54"/>
      <c r="FV31" s="54"/>
      <c r="FW31" s="54"/>
      <c r="FX31" s="54"/>
      <c r="FY31" s="54"/>
      <c r="FZ31" s="54"/>
      <c r="GA31" s="54"/>
      <c r="GB31" s="54"/>
      <c r="GC31" s="54"/>
      <c r="GD31" s="54"/>
      <c r="GE31" s="54"/>
      <c r="GF31" s="54"/>
      <c r="GG31" s="54"/>
      <c r="GH31" s="54"/>
      <c r="GI31" s="54"/>
      <c r="GJ31" s="54"/>
      <c r="GK31" s="54"/>
      <c r="GL31" s="54"/>
      <c r="GM31" s="54"/>
      <c r="GN31" s="54"/>
      <c r="GO31" s="54"/>
      <c r="GP31" s="54"/>
      <c r="GQ31" s="54"/>
      <c r="GR31" s="54"/>
      <c r="GS31" s="54"/>
      <c r="GT31" s="54"/>
      <c r="GU31" s="54"/>
      <c r="GV31" s="54"/>
      <c r="GW31" s="54"/>
      <c r="GX31" s="54"/>
      <c r="GY31" s="54"/>
      <c r="GZ31" s="54"/>
      <c r="HA31" s="54"/>
      <c r="HB31" s="54"/>
      <c r="HC31" s="54"/>
      <c r="HD31" s="54"/>
      <c r="HE31" s="54"/>
      <c r="HF31" s="54"/>
      <c r="HG31" s="54"/>
      <c r="HH31" s="54"/>
      <c r="HI31" s="54"/>
      <c r="HJ31" s="54"/>
      <c r="HK31" s="54"/>
      <c r="HL31" s="54"/>
      <c r="HM31" s="54"/>
      <c r="HN31" s="54"/>
      <c r="HO31" s="54"/>
      <c r="HP31" s="54"/>
      <c r="HQ31" s="54"/>
      <c r="HR31" s="54"/>
      <c r="HS31" s="54"/>
      <c r="HT31" s="54"/>
      <c r="HU31" s="54"/>
      <c r="HV31" s="54"/>
      <c r="HW31" s="54"/>
      <c r="HX31" s="54"/>
      <c r="HY31" s="54"/>
      <c r="HZ31" s="54"/>
      <c r="IA31" s="54"/>
      <c r="IB31" s="54"/>
      <c r="IC31" s="54"/>
      <c r="ID31" s="54"/>
      <c r="IE31" s="54"/>
      <c r="IF31" s="54"/>
      <c r="IG31" s="54"/>
      <c r="IH31" s="54"/>
      <c r="II31" s="54"/>
      <c r="IJ31" s="54"/>
      <c r="IK31" s="54"/>
      <c r="IL31" s="54"/>
      <c r="IM31" s="54"/>
      <c r="IN31" s="54"/>
      <c r="IO31" s="54"/>
      <c r="IP31" s="54"/>
      <c r="IQ31" s="54"/>
      <c r="IR31" s="54"/>
      <c r="IS31" s="54"/>
      <c r="IT31" s="54"/>
      <c r="IU31" s="54"/>
      <c r="IV31" s="54"/>
    </row>
    <row r="32" spans="1:256" x14ac:dyDescent="0.2">
      <c r="A32" s="48"/>
      <c r="B32" s="53">
        <v>2</v>
      </c>
      <c r="C32" s="190" t="s">
        <v>207</v>
      </c>
      <c r="D32" s="191"/>
      <c r="E32" s="191"/>
      <c r="F32" s="191"/>
      <c r="G32" s="191"/>
      <c r="H32" s="191"/>
      <c r="I32" s="192"/>
      <c r="J32" s="177">
        <f>J31</f>
        <v>41870.399999999994</v>
      </c>
      <c r="K32" s="178"/>
      <c r="L32" s="52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ht="15" x14ac:dyDescent="0.25">
      <c r="A33" s="51"/>
      <c r="B33" s="47">
        <v>3</v>
      </c>
      <c r="C33" s="174" t="s">
        <v>206</v>
      </c>
      <c r="D33" s="175"/>
      <c r="E33" s="175"/>
      <c r="F33" s="175"/>
      <c r="G33" s="175"/>
      <c r="H33" s="175"/>
      <c r="I33" s="176"/>
      <c r="J33" s="177">
        <f>J32*4.0860194</f>
        <v>171083.26668575997</v>
      </c>
      <c r="K33" s="178"/>
      <c r="L33" s="50"/>
      <c r="M33" s="49"/>
      <c r="N33" s="4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  <c r="IO33" s="39"/>
      <c r="IP33" s="39"/>
      <c r="IQ33" s="39"/>
      <c r="IR33" s="39"/>
      <c r="IS33" s="39"/>
      <c r="IT33" s="39"/>
      <c r="IU33" s="39"/>
      <c r="IV33" s="39"/>
    </row>
    <row r="34" spans="1:256" x14ac:dyDescent="0.2">
      <c r="A34" s="48"/>
      <c r="B34" s="47">
        <v>4</v>
      </c>
      <c r="C34" s="174" t="s">
        <v>205</v>
      </c>
      <c r="D34" s="175"/>
      <c r="E34" s="175"/>
      <c r="F34" s="175"/>
      <c r="G34" s="175"/>
      <c r="H34" s="175"/>
      <c r="I34" s="176"/>
      <c r="J34" s="177">
        <f>J33*1</f>
        <v>171083.26668575997</v>
      </c>
      <c r="K34" s="178"/>
      <c r="L34" s="46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  <c r="IH34" s="45"/>
      <c r="II34" s="45"/>
      <c r="IJ34" s="45"/>
      <c r="IK34" s="45"/>
      <c r="IL34" s="45"/>
      <c r="IM34" s="45"/>
      <c r="IN34" s="45"/>
      <c r="IO34" s="45"/>
      <c r="IP34" s="45"/>
      <c r="IQ34" s="45"/>
      <c r="IR34" s="45"/>
      <c r="IS34" s="45"/>
      <c r="IT34" s="45"/>
      <c r="IU34" s="45"/>
      <c r="IV34" s="45"/>
    </row>
    <row r="35" spans="1:256" x14ac:dyDescent="0.2">
      <c r="B35" s="44">
        <v>5</v>
      </c>
      <c r="C35" s="179" t="s">
        <v>41</v>
      </c>
      <c r="D35" s="180"/>
      <c r="E35" s="180"/>
      <c r="F35" s="180"/>
      <c r="G35" s="180"/>
      <c r="H35" s="180"/>
      <c r="I35" s="181"/>
      <c r="J35" s="182">
        <f>J34</f>
        <v>171083.26668575997</v>
      </c>
      <c r="K35" s="183"/>
    </row>
    <row r="36" spans="1:256" x14ac:dyDescent="0.2">
      <c r="B36" s="44">
        <v>6</v>
      </c>
      <c r="C36" s="169" t="s">
        <v>204</v>
      </c>
      <c r="D36" s="170"/>
      <c r="E36" s="170"/>
      <c r="F36" s="170"/>
      <c r="G36" s="170"/>
      <c r="H36" s="170"/>
      <c r="I36" s="171"/>
      <c r="J36" s="172">
        <f>J35*0.2</f>
        <v>34216.653337151998</v>
      </c>
      <c r="K36" s="173"/>
      <c r="M36" s="38"/>
      <c r="N36" s="34"/>
      <c r="O36" s="38"/>
    </row>
    <row r="37" spans="1:256" x14ac:dyDescent="0.2">
      <c r="B37" s="44">
        <v>7</v>
      </c>
      <c r="C37" s="169" t="s">
        <v>203</v>
      </c>
      <c r="D37" s="170"/>
      <c r="E37" s="170"/>
      <c r="F37" s="170"/>
      <c r="G37" s="170"/>
      <c r="H37" s="170"/>
      <c r="I37" s="171"/>
      <c r="J37" s="172">
        <f>J36+J35</f>
        <v>205299.92002291197</v>
      </c>
      <c r="K37" s="173"/>
      <c r="L37" s="43"/>
      <c r="M37" s="38"/>
      <c r="N37" s="34"/>
      <c r="O37" s="38"/>
    </row>
    <row r="38" spans="1:256" x14ac:dyDescent="0.2">
      <c r="C38" s="165"/>
      <c r="D38" s="165"/>
      <c r="E38" s="165"/>
      <c r="F38" s="40"/>
      <c r="G38" s="40"/>
      <c r="H38" s="40"/>
      <c r="I38" s="39"/>
      <c r="J38" s="39"/>
      <c r="M38" s="38"/>
      <c r="N38" s="34"/>
      <c r="O38" s="38"/>
    </row>
    <row r="39" spans="1:256" x14ac:dyDescent="0.2">
      <c r="C39" s="165" t="s">
        <v>202</v>
      </c>
      <c r="D39" s="165"/>
      <c r="E39" s="165"/>
      <c r="F39" s="41"/>
      <c r="G39" s="41"/>
      <c r="H39" s="41"/>
      <c r="I39" s="39" t="s">
        <v>201</v>
      </c>
      <c r="J39" s="39"/>
      <c r="M39" s="38"/>
      <c r="N39" s="34"/>
      <c r="O39" s="38"/>
    </row>
    <row r="40" spans="1:256" x14ac:dyDescent="0.2">
      <c r="C40" s="42"/>
      <c r="D40" s="42"/>
      <c r="E40" s="42"/>
      <c r="F40" s="40"/>
      <c r="G40" s="40"/>
      <c r="H40" s="40"/>
      <c r="I40" s="39"/>
      <c r="J40" s="39"/>
      <c r="M40" s="38"/>
      <c r="N40" s="34"/>
      <c r="O40" s="38"/>
    </row>
    <row r="41" spans="1:256" x14ac:dyDescent="0.2">
      <c r="C41" s="164" t="s">
        <v>200</v>
      </c>
      <c r="D41" s="164"/>
      <c r="E41" s="164"/>
      <c r="F41" s="41"/>
      <c r="G41" s="41"/>
      <c r="H41" s="41"/>
      <c r="I41" s="39" t="s">
        <v>199</v>
      </c>
      <c r="J41" s="39"/>
      <c r="M41" s="38"/>
      <c r="N41" s="34"/>
      <c r="O41" s="38"/>
    </row>
    <row r="42" spans="1:256" x14ac:dyDescent="0.2">
      <c r="C42" s="165"/>
      <c r="D42" s="165"/>
      <c r="E42" s="165"/>
      <c r="F42" s="40"/>
      <c r="G42" s="40"/>
      <c r="H42" s="40"/>
      <c r="I42" s="40"/>
      <c r="J42" s="39"/>
      <c r="M42" s="38"/>
      <c r="N42" s="34"/>
      <c r="O42" s="38"/>
    </row>
    <row r="43" spans="1:256" x14ac:dyDescent="0.2">
      <c r="D43" s="39"/>
      <c r="E43" s="39"/>
      <c r="F43" s="39"/>
      <c r="G43" s="39"/>
      <c r="H43" s="39"/>
      <c r="I43" s="39"/>
      <c r="J43" s="39"/>
      <c r="M43" s="38"/>
      <c r="N43" s="34"/>
      <c r="O43" s="38"/>
    </row>
    <row r="44" spans="1:256" x14ac:dyDescent="0.2">
      <c r="N44" s="34"/>
      <c r="O44" s="38"/>
    </row>
    <row r="45" spans="1:256" x14ac:dyDescent="0.2">
      <c r="I45" s="37"/>
      <c r="J45" s="166"/>
      <c r="K45" s="166"/>
      <c r="M45" s="38"/>
      <c r="N45" s="34"/>
      <c r="O45" s="38"/>
    </row>
    <row r="46" spans="1:256" x14ac:dyDescent="0.2">
      <c r="I46" s="37"/>
      <c r="J46" s="166"/>
      <c r="K46" s="166"/>
      <c r="M46" s="35"/>
      <c r="N46" s="34"/>
      <c r="O46" s="33"/>
    </row>
    <row r="47" spans="1:256" x14ac:dyDescent="0.2">
      <c r="I47" s="36"/>
      <c r="J47" s="167"/>
      <c r="K47" s="167"/>
      <c r="M47" s="35"/>
      <c r="N47" s="34"/>
      <c r="O47" s="33"/>
    </row>
    <row r="48" spans="1:256" x14ac:dyDescent="0.2">
      <c r="J48" s="168"/>
      <c r="K48" s="168"/>
      <c r="M48" s="35"/>
      <c r="N48" s="34"/>
      <c r="O48" s="33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J48:K48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2022-02-14T11:53:09Z</dcterms:modified>
</cp:coreProperties>
</file>