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L_21-1-17-1-01-07-0-0329\"/>
    </mc:Choice>
  </mc:AlternateContent>
  <xr:revisionPtr revIDLastSave="0" documentId="13_ncr:1_{04D1277E-7F2B-4BF5-9AAC-090BE21F5CBF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2" l="1"/>
  <c r="G46" i="2"/>
  <c r="G58" i="2"/>
  <c r="G48" i="2"/>
  <c r="G28" i="2"/>
  <c r="G25" i="2"/>
  <c r="G25" i="1"/>
  <c r="D50" i="1" l="1"/>
  <c r="G59" i="2" l="1"/>
  <c r="H47" i="2"/>
  <c r="E35" i="2"/>
  <c r="D35" i="2"/>
  <c r="H24" i="2"/>
  <c r="F59" i="2"/>
  <c r="E59" i="2"/>
  <c r="D59" i="2"/>
  <c r="H58" i="2"/>
  <c r="F55" i="2"/>
  <c r="E55" i="2"/>
  <c r="D55" i="2"/>
  <c r="F50" i="2"/>
  <c r="E50" i="2"/>
  <c r="D50" i="2"/>
  <c r="H48" i="2"/>
  <c r="G43" i="2"/>
  <c r="F43" i="2"/>
  <c r="E43" i="2"/>
  <c r="D43" i="2"/>
  <c r="H42" i="2"/>
  <c r="H43" i="2" s="1"/>
  <c r="H39" i="2"/>
  <c r="G39" i="2"/>
  <c r="F39" i="2"/>
  <c r="E39" i="2"/>
  <c r="D39" i="2"/>
  <c r="H38" i="2"/>
  <c r="G35" i="2"/>
  <c r="F35" i="2"/>
  <c r="F36" i="2" s="1"/>
  <c r="F32" i="2"/>
  <c r="E32" i="2"/>
  <c r="D32" i="2"/>
  <c r="H31" i="2"/>
  <c r="H30" i="2"/>
  <c r="H29" i="2"/>
  <c r="H28" i="2"/>
  <c r="H27" i="2"/>
  <c r="H26" i="2"/>
  <c r="H25" i="2"/>
  <c r="E36" i="2" l="1"/>
  <c r="E40" i="2" s="1"/>
  <c r="E44" i="2" s="1"/>
  <c r="E51" i="2" s="1"/>
  <c r="E56" i="2" s="1"/>
  <c r="E60" i="2" s="1"/>
  <c r="F40" i="2"/>
  <c r="H59" i="2"/>
  <c r="H34" i="2"/>
  <c r="H35" i="2" s="1"/>
  <c r="H32" i="2"/>
  <c r="F44" i="2"/>
  <c r="F51" i="2" s="1"/>
  <c r="F56" i="2" s="1"/>
  <c r="F60" i="2" s="1"/>
  <c r="D36" i="2"/>
  <c r="D40" i="2" s="1"/>
  <c r="D44" i="2" s="1"/>
  <c r="H46" i="2"/>
  <c r="G32" i="2"/>
  <c r="G36" i="2" s="1"/>
  <c r="G40" i="2" s="1"/>
  <c r="G44" i="2" s="1"/>
  <c r="E50" i="1"/>
  <c r="F50" i="1"/>
  <c r="D51" i="2" l="1"/>
  <c r="D56" i="2" s="1"/>
  <c r="D60" i="2" s="1"/>
  <c r="D62" i="2" s="1"/>
  <c r="D63" i="2" s="1"/>
  <c r="G54" i="2"/>
  <c r="H54" i="2" s="1"/>
  <c r="G53" i="2"/>
  <c r="H53" i="2" s="1"/>
  <c r="H36" i="2"/>
  <c r="H40" i="2" s="1"/>
  <c r="H44" i="2" s="1"/>
  <c r="E62" i="2"/>
  <c r="E63" i="2" s="1"/>
  <c r="F62" i="2"/>
  <c r="F63" i="2" s="1"/>
  <c r="D59" i="1"/>
  <c r="D55" i="1"/>
  <c r="D43" i="1"/>
  <c r="D39" i="1"/>
  <c r="D32" i="1"/>
  <c r="E59" i="1"/>
  <c r="F59" i="1"/>
  <c r="G59" i="1"/>
  <c r="H48" i="1"/>
  <c r="G49" i="2" l="1"/>
  <c r="H49" i="2" s="1"/>
  <c r="F64" i="2"/>
  <c r="G55" i="2"/>
  <c r="E64" i="2"/>
  <c r="D64" i="2"/>
  <c r="H30" i="1"/>
  <c r="E32" i="1"/>
  <c r="F32" i="1"/>
  <c r="G32" i="1"/>
  <c r="G50" i="2" l="1"/>
  <c r="H50" i="2" s="1"/>
  <c r="H51" i="2" s="1"/>
  <c r="H55" i="2"/>
  <c r="H26" i="1"/>
  <c r="H56" i="2" l="1"/>
  <c r="G51" i="2"/>
  <c r="G56" i="2" s="1"/>
  <c r="G60" i="2" s="1"/>
  <c r="H60" i="2" s="1"/>
  <c r="H62" i="2" s="1"/>
  <c r="H64" i="2" s="1"/>
  <c r="D6" i="2" s="1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2" i="2" l="1"/>
  <c r="G63" i="2" s="1"/>
  <c r="H63" i="2" s="1"/>
  <c r="H43" i="1"/>
  <c r="H46" i="1"/>
  <c r="H28" i="1"/>
  <c r="G64" i="2" l="1"/>
  <c r="E55" i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<sst xmlns="http://schemas.openxmlformats.org/spreadsheetml/2006/main" count="164" uniqueCount="68">
  <si>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</si>
  <si>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</si>
  <si>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</si>
  <si>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</si>
  <si>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</si>
  <si>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</si>
  <si>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</si>
  <si>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</si>
  <si>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</si>
  <si>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</si>
  <si>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</si>
  <si>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</si>
  <si>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</si>
  <si>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</si>
  <si>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</si>
  <si>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</si>
  <si>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</si>
  <si>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</si>
  <si>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</si>
  <si>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</si>
  <si>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</si>
  <si>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</si>
  <si>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</si>
  <si>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</si>
  <si>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</si>
  <si>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</si>
  <si>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</si>
  <si>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</si>
  <si>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</si>
  <si>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</si>
  <si>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</si>
  <si>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</si>
  <si>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</si>
  <si>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</si>
  <si>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</si>
  <si>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</si>
  <si>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</si>
  <si>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</si>
  <si>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</si>
  <si>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</si>
  <si>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</si>
  <si>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</si>
  <si>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</si>
  <si>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</si>
  <si>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</si>
  <si>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</si>
  <si>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</si>
  <si>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</si>
  <si>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</si>
  <si>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</si>
  <si>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</si>
  <si>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</si>
  <si>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</si>
  <si>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</si>
  <si>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</si>
  <si>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</si>
  <si>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</si>
  <si>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</si>
  <si>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</si>
  <si>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</si>
  <si>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</si>
  <si>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</si>
  <si>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</si>
  <si>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</si>
  <si>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</si>
  <si>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</si>
  <si>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Всев, Стр-во новой ТП вместо КТПН-400/10/0,4 кВ (№691) (инв. №040000245) в п. Новое Токсово Всеволожского района ЛО (21-1-17-1-01-07-0-0329)</t>
  </si>
  <si>
    <t>Составлен в текущем уровне цен 3 квартала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</si>
</sst>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topLeftCell="A10" zoomScale="70" zoomScaleNormal="75" zoomScaleSheetLayoutView="70" workbookViewId="0">
      <selection activeCell="F35" sqref="F35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56</v>
      </c>
      <c r="C6" s="45"/>
      <c r="D6" s="24">
        <f>H64</f>
        <v>10680.331881357601</v>
      </c>
      <c r="E6" s="2" t="s">
        <v>31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31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42" t="s">
        <v>66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53</v>
      </c>
      <c r="C18" s="43" t="s">
        <v>9</v>
      </c>
      <c r="D18" s="44" t="s">
        <v>10</v>
      </c>
      <c r="E18" s="44"/>
      <c r="F18" s="44"/>
      <c r="G18" s="44"/>
      <c r="H18" s="38" t="s">
        <v>54</v>
      </c>
    </row>
    <row r="19" spans="1:8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38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1" t="s">
        <v>36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v>12.75</v>
      </c>
      <c r="H24" s="20">
        <f>G24+F24+E24+D24</f>
        <v>12.75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8.5+8.5</f>
        <v>17</v>
      </c>
      <c r="H25" s="20">
        <f t="shared" ref="H25:H30" si="0">G25+F25+E25+D25</f>
        <v>17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v>33.86</v>
      </c>
      <c r="H28" s="20">
        <f>G28+F28+E28+D28</f>
        <v>33.86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3" t="s">
        <v>37</v>
      </c>
      <c r="C32" s="34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63.61</v>
      </c>
      <c r="H32" s="20">
        <f>H24+H31+H25+H27+H29+H26+H28+H30</f>
        <v>63.61</v>
      </c>
    </row>
    <row r="33" spans="1:8" x14ac:dyDescent="0.2">
      <c r="A33" s="31" t="s">
        <v>14</v>
      </c>
      <c r="B33" s="32"/>
      <c r="C33" s="32"/>
      <c r="D33" s="32"/>
      <c r="E33" s="32"/>
      <c r="F33" s="32"/>
      <c r="G33" s="32"/>
      <c r="H33" s="32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v>614.89</v>
      </c>
      <c r="E34" s="27">
        <v>651.99</v>
      </c>
      <c r="F34" s="21">
        <v>5364.8</v>
      </c>
      <c r="G34" s="21"/>
      <c r="H34" s="20">
        <f>D34+E34+G34+F34</f>
        <v>6631.68</v>
      </c>
    </row>
    <row r="35" spans="1:8" x14ac:dyDescent="0.2">
      <c r="A35" s="22"/>
      <c r="B35" s="33" t="s">
        <v>16</v>
      </c>
      <c r="C35" s="34"/>
      <c r="D35" s="20">
        <f>D34</f>
        <v>614.89</v>
      </c>
      <c r="E35" s="20">
        <f>E34</f>
        <v>651.99</v>
      </c>
      <c r="F35" s="21">
        <f>F34</f>
        <v>5364.8</v>
      </c>
      <c r="G35" s="21">
        <f>G34</f>
        <v>0</v>
      </c>
      <c r="H35" s="20">
        <f>H34</f>
        <v>6631.68</v>
      </c>
    </row>
    <row r="36" spans="1:8" x14ac:dyDescent="0.2">
      <c r="A36" s="22"/>
      <c r="B36" s="33" t="s">
        <v>34</v>
      </c>
      <c r="C36" s="34"/>
      <c r="D36" s="20">
        <f>D35+D32</f>
        <v>614.89</v>
      </c>
      <c r="E36" s="20">
        <f>E35+E32</f>
        <v>651.99</v>
      </c>
      <c r="F36" s="20">
        <f>F35+F32</f>
        <v>5364.8</v>
      </c>
      <c r="G36" s="20">
        <f>G35+G32</f>
        <v>63.61</v>
      </c>
      <c r="H36" s="20">
        <f>H35+H32</f>
        <v>6695.29</v>
      </c>
    </row>
    <row r="37" spans="1:8" x14ac:dyDescent="0.2">
      <c r="A37" s="31" t="s">
        <v>46</v>
      </c>
      <c r="B37" s="32"/>
      <c r="C37" s="32"/>
      <c r="D37" s="32"/>
      <c r="E37" s="32"/>
      <c r="F37" s="32"/>
      <c r="G37" s="32"/>
      <c r="H37" s="32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3" t="s">
        <v>49</v>
      </c>
      <c r="C39" s="34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3" t="s">
        <v>44</v>
      </c>
      <c r="C40" s="34"/>
      <c r="D40" s="20">
        <f>D39+D36</f>
        <v>614.89</v>
      </c>
      <c r="E40" s="20">
        <f t="shared" ref="E40" si="2">E39+E36</f>
        <v>651.99</v>
      </c>
      <c r="F40" s="20">
        <f t="shared" ref="F40" si="3">F39+F36</f>
        <v>5364.8</v>
      </c>
      <c r="G40" s="20">
        <f t="shared" ref="G40" si="4">G39+G36</f>
        <v>63.61</v>
      </c>
      <c r="H40" s="20">
        <f>H39+H36</f>
        <v>6695.29</v>
      </c>
    </row>
    <row r="41" spans="1:8" x14ac:dyDescent="0.2">
      <c r="A41" s="31" t="s">
        <v>47</v>
      </c>
      <c r="B41" s="32"/>
      <c r="C41" s="32"/>
      <c r="D41" s="32"/>
      <c r="E41" s="32"/>
      <c r="F41" s="32"/>
      <c r="G41" s="32"/>
      <c r="H41" s="32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3" t="s">
        <v>48</v>
      </c>
      <c r="C43" s="34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3" t="s">
        <v>45</v>
      </c>
      <c r="C44" s="34"/>
      <c r="D44" s="20">
        <f>D43+D40</f>
        <v>614.89</v>
      </c>
      <c r="E44" s="20">
        <f t="shared" ref="E44" si="5">E43+E40</f>
        <v>651.99</v>
      </c>
      <c r="F44" s="20">
        <f t="shared" ref="F44" si="6">F43+F40</f>
        <v>5364.8</v>
      </c>
      <c r="G44" s="20">
        <f t="shared" ref="G44" si="7">G43+G40</f>
        <v>63.61</v>
      </c>
      <c r="H44" s="20">
        <f>H43+H40</f>
        <v>6695.29</v>
      </c>
    </row>
    <row r="45" spans="1:8" x14ac:dyDescent="0.2">
      <c r="A45" s="31" t="s">
        <v>33</v>
      </c>
      <c r="B45" s="32"/>
      <c r="C45" s="32"/>
      <c r="D45" s="32"/>
      <c r="E45" s="32"/>
      <c r="F45" s="32"/>
      <c r="G45" s="32"/>
      <c r="H45" s="32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v>90.49</v>
      </c>
      <c r="H46" s="20">
        <f t="shared" ref="H46" si="8">G46+F46+E46+D46</f>
        <v>90.49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v>33.33</v>
      </c>
      <c r="H47" s="20">
        <f>G47+F47+E47+D47</f>
        <v>33.33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v>29.75</v>
      </c>
      <c r="H48" s="20">
        <f>G48+F48+E48+D48</f>
        <v>29.75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558.87397379799995</v>
      </c>
      <c r="H49" s="20">
        <f>G49+F49+E49+D49</f>
        <v>558.87397379799995</v>
      </c>
    </row>
    <row r="50" spans="1:8" x14ac:dyDescent="0.2">
      <c r="A50" s="22"/>
      <c r="B50" s="33" t="s">
        <v>35</v>
      </c>
      <c r="C50" s="34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712.44397379799989</v>
      </c>
      <c r="H50" s="20">
        <f>D50+E50+F50+G50</f>
        <v>712.44397379799989</v>
      </c>
    </row>
    <row r="51" spans="1:8" x14ac:dyDescent="0.2">
      <c r="A51" s="22"/>
      <c r="B51" s="33" t="s">
        <v>17</v>
      </c>
      <c r="C51" s="34"/>
      <c r="D51" s="20">
        <f>D50+D44</f>
        <v>614.89</v>
      </c>
      <c r="E51" s="20">
        <f>E50+E44</f>
        <v>651.99</v>
      </c>
      <c r="F51" s="20">
        <f>F50+F44</f>
        <v>5364.8</v>
      </c>
      <c r="G51" s="20">
        <f>G50+G44</f>
        <v>776.0539737979999</v>
      </c>
      <c r="H51" s="20">
        <f>H50+H44</f>
        <v>7407.7339737980001</v>
      </c>
    </row>
    <row r="52" spans="1:8" x14ac:dyDescent="0.2">
      <c r="A52" s="31" t="s">
        <v>29</v>
      </c>
      <c r="B52" s="32"/>
      <c r="C52" s="32"/>
      <c r="D52" s="32"/>
      <c r="E52" s="32"/>
      <c r="F52" s="32"/>
      <c r="G52" s="32"/>
      <c r="H52" s="32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146.56560399999998</v>
      </c>
      <c r="H53" s="20">
        <f>D53+E53+F53+G53</f>
        <v>146.56560399999998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858.36698999999999</v>
      </c>
      <c r="H54" s="20">
        <f>D54+E54+F54+G54</f>
        <v>858.36698999999999</v>
      </c>
    </row>
    <row r="55" spans="1:8" ht="12.75" customHeight="1" x14ac:dyDescent="0.2">
      <c r="A55" s="35" t="s">
        <v>32</v>
      </c>
      <c r="B55" s="36"/>
      <c r="C55" s="37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1004.932594</v>
      </c>
      <c r="H55" s="20">
        <f>D55+E55+F55+G55</f>
        <v>1004.932594</v>
      </c>
    </row>
    <row r="56" spans="1:8" x14ac:dyDescent="0.2">
      <c r="A56" s="22"/>
      <c r="B56" s="33" t="s">
        <v>30</v>
      </c>
      <c r="C56" s="34"/>
      <c r="D56" s="20">
        <f>D51+D55</f>
        <v>614.89</v>
      </c>
      <c r="E56" s="20">
        <f t="shared" ref="E56:G56" si="11">E51+E55</f>
        <v>651.99</v>
      </c>
      <c r="F56" s="20">
        <f t="shared" si="11"/>
        <v>5364.8</v>
      </c>
      <c r="G56" s="20">
        <f t="shared" si="11"/>
        <v>1780.9865677979999</v>
      </c>
      <c r="H56" s="20">
        <f>H55+H51</f>
        <v>8412.666567798</v>
      </c>
    </row>
    <row r="57" spans="1:8" x14ac:dyDescent="0.2">
      <c r="A57" s="31" t="s">
        <v>18</v>
      </c>
      <c r="B57" s="32"/>
      <c r="C57" s="32"/>
      <c r="D57" s="32"/>
      <c r="E57" s="32"/>
      <c r="F57" s="32"/>
      <c r="G57" s="32"/>
      <c r="H57" s="32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v>487.61</v>
      </c>
      <c r="H58" s="20">
        <f>G58+F58+E58+D58</f>
        <v>487.61</v>
      </c>
    </row>
    <row r="59" spans="1:8" x14ac:dyDescent="0.2">
      <c r="A59" s="22"/>
      <c r="B59" s="33" t="s">
        <v>20</v>
      </c>
      <c r="C59" s="34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487.61</v>
      </c>
      <c r="H59" s="20">
        <f>G59+F59+E59+D59</f>
        <v>487.61</v>
      </c>
    </row>
    <row r="60" spans="1:8" x14ac:dyDescent="0.2">
      <c r="A60" s="22"/>
      <c r="B60" s="33" t="s">
        <v>21</v>
      </c>
      <c r="C60" s="34"/>
      <c r="D60" s="20">
        <f>D56+D59</f>
        <v>614.89</v>
      </c>
      <c r="E60" s="20">
        <f>E56+E59</f>
        <v>651.99</v>
      </c>
      <c r="F60" s="20">
        <f>F56+F59</f>
        <v>5364.8</v>
      </c>
      <c r="G60" s="20">
        <f>G56+G59</f>
        <v>2268.5965677979998</v>
      </c>
      <c r="H60" s="20">
        <f>D60+E60+F60+G60</f>
        <v>8900.2765677980005</v>
      </c>
    </row>
    <row r="61" spans="1:8" x14ac:dyDescent="0.2">
      <c r="A61" s="31" t="s">
        <v>22</v>
      </c>
      <c r="B61" s="32"/>
      <c r="C61" s="32"/>
      <c r="D61" s="32"/>
      <c r="E61" s="32"/>
      <c r="F61" s="32"/>
      <c r="G61" s="32"/>
      <c r="H61" s="32"/>
    </row>
    <row r="62" spans="1:8" x14ac:dyDescent="0.2">
      <c r="A62" s="18">
        <v>19</v>
      </c>
      <c r="B62" s="23"/>
      <c r="C62" s="19" t="s">
        <v>23</v>
      </c>
      <c r="D62" s="20">
        <f>D60/100*20</f>
        <v>122.97800000000001</v>
      </c>
      <c r="E62" s="20">
        <f>E60/100*20</f>
        <v>130.398</v>
      </c>
      <c r="F62" s="20">
        <f>F60/100*20</f>
        <v>1072.96</v>
      </c>
      <c r="G62" s="20">
        <f>G60/100*20</f>
        <v>453.71931355959993</v>
      </c>
      <c r="H62" s="20">
        <f>H60/100*20</f>
        <v>1780.0553135596001</v>
      </c>
    </row>
    <row r="63" spans="1:8" x14ac:dyDescent="0.2">
      <c r="A63" s="22"/>
      <c r="B63" s="33" t="s">
        <v>24</v>
      </c>
      <c r="C63" s="34"/>
      <c r="D63" s="20">
        <f>D62</f>
        <v>122.97800000000001</v>
      </c>
      <c r="E63" s="20">
        <f>E62</f>
        <v>130.398</v>
      </c>
      <c r="F63" s="21">
        <f>F62</f>
        <v>1072.96</v>
      </c>
      <c r="G63" s="20">
        <f>G62</f>
        <v>453.71931355959993</v>
      </c>
      <c r="H63" s="20">
        <f>D63+E63+F63+G63</f>
        <v>1780.0553135595999</v>
      </c>
    </row>
    <row r="64" spans="1:8" x14ac:dyDescent="0.2">
      <c r="A64" s="22"/>
      <c r="B64" s="33" t="s">
        <v>25</v>
      </c>
      <c r="C64" s="34"/>
      <c r="D64" s="20">
        <f>D60+D62</f>
        <v>737.86799999999994</v>
      </c>
      <c r="E64" s="20">
        <f>E60+E62</f>
        <v>782.38800000000003</v>
      </c>
      <c r="F64" s="20">
        <f>F60+F62</f>
        <v>6437.76</v>
      </c>
      <c r="G64" s="20">
        <f>G60+G62</f>
        <v>2722.3158813575997</v>
      </c>
      <c r="H64" s="20">
        <f>H60+H62</f>
        <v>10680.331881357601</v>
      </c>
    </row>
  </sheetData>
  <mergeCells count="37">
    <mergeCell ref="B44:C44"/>
    <mergeCell ref="B32:C32"/>
    <mergeCell ref="A37:H37"/>
    <mergeCell ref="B39:C39"/>
    <mergeCell ref="B40:C40"/>
    <mergeCell ref="A41:H41"/>
    <mergeCell ref="A33:H3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F19:F21"/>
    <mergeCell ref="G19:G21"/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topLeftCell="A22" zoomScale="75" zoomScaleNormal="75" zoomScaleSheetLayoutView="75" workbookViewId="0">
      <selection activeCell="H60" sqref="H60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56</v>
      </c>
      <c r="C6" s="45"/>
      <c r="D6" s="24">
        <f>H64</f>
        <v>1567.0499187552</v>
      </c>
      <c r="E6" s="2" t="s">
        <v>31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31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42" t="s">
        <v>66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53</v>
      </c>
      <c r="C18" s="43" t="s">
        <v>9</v>
      </c>
      <c r="D18" s="44" t="s">
        <v>10</v>
      </c>
      <c r="E18" s="44"/>
      <c r="F18" s="44"/>
      <c r="G18" s="44"/>
      <c r="H18" s="38" t="s">
        <v>54</v>
      </c>
    </row>
    <row r="19" spans="1:8" ht="12.75" customHeight="1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38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1" t="s">
        <v>36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v>1.04</v>
      </c>
      <c r="H24" s="20">
        <f>G24+F24+E24+D24</f>
        <v>1.04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0.7+0.7</f>
        <v>1.4</v>
      </c>
      <c r="H25" s="20">
        <f t="shared" ref="H25:H30" si="0">G25+F25+E25+D25</f>
        <v>1.4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2.77</f>
        <v>2.77</v>
      </c>
      <c r="H28" s="20">
        <f>G28+F28+E28+D28</f>
        <v>2.77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3" t="s">
        <v>37</v>
      </c>
      <c r="C32" s="34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5.21</v>
      </c>
      <c r="H32" s="20">
        <f>H24+H31+H25+H27+H29+H26+H28+H30</f>
        <v>5.21</v>
      </c>
    </row>
    <row r="33" spans="1:8" ht="12.75" customHeight="1" x14ac:dyDescent="0.2">
      <c r="A33" s="31" t="s">
        <v>14</v>
      </c>
      <c r="B33" s="32"/>
      <c r="C33" s="32"/>
      <c r="D33" s="32"/>
      <c r="E33" s="32"/>
      <c r="F33" s="32"/>
      <c r="G33" s="32"/>
      <c r="H33" s="32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v>59.09</v>
      </c>
      <c r="E34" s="27">
        <v>46.57</v>
      </c>
      <c r="F34" s="21">
        <v>870.91</v>
      </c>
      <c r="G34" s="21"/>
      <c r="H34" s="20">
        <f>D34+E34+G34+F34</f>
        <v>976.56999999999994</v>
      </c>
    </row>
    <row r="35" spans="1:8" ht="12.75" customHeight="1" x14ac:dyDescent="0.2">
      <c r="A35" s="22"/>
      <c r="B35" s="33" t="s">
        <v>16</v>
      </c>
      <c r="C35" s="34"/>
      <c r="D35" s="20">
        <f>D34</f>
        <v>59.09</v>
      </c>
      <c r="E35" s="20">
        <f>E34</f>
        <v>46.57</v>
      </c>
      <c r="F35" s="21">
        <f>F34</f>
        <v>870.91</v>
      </c>
      <c r="G35" s="21">
        <f>G34</f>
        <v>0</v>
      </c>
      <c r="H35" s="20">
        <f>H34</f>
        <v>976.56999999999994</v>
      </c>
    </row>
    <row r="36" spans="1:8" ht="12.75" customHeight="1" x14ac:dyDescent="0.2">
      <c r="A36" s="22"/>
      <c r="B36" s="33" t="s">
        <v>34</v>
      </c>
      <c r="C36" s="34"/>
      <c r="D36" s="20">
        <f>D35+D32</f>
        <v>59.09</v>
      </c>
      <c r="E36" s="20">
        <f t="shared" ref="E36:G36" si="2">E35+E32</f>
        <v>46.57</v>
      </c>
      <c r="F36" s="20">
        <f t="shared" si="2"/>
        <v>870.91</v>
      </c>
      <c r="G36" s="20">
        <f t="shared" si="2"/>
        <v>5.21</v>
      </c>
      <c r="H36" s="20">
        <f>H35+H32</f>
        <v>981.78</v>
      </c>
    </row>
    <row r="37" spans="1:8" ht="12.75" customHeight="1" x14ac:dyDescent="0.2">
      <c r="A37" s="31" t="s">
        <v>46</v>
      </c>
      <c r="B37" s="32"/>
      <c r="C37" s="32"/>
      <c r="D37" s="32"/>
      <c r="E37" s="32"/>
      <c r="F37" s="32"/>
      <c r="G37" s="32"/>
      <c r="H37" s="32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3" t="s">
        <v>49</v>
      </c>
      <c r="C39" s="34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3" t="s">
        <v>44</v>
      </c>
      <c r="C40" s="34"/>
      <c r="D40" s="20">
        <f>D39+D36</f>
        <v>59.09</v>
      </c>
      <c r="E40" s="20">
        <f t="shared" ref="E40:G40" si="3">E39+E36</f>
        <v>46.57</v>
      </c>
      <c r="F40" s="20">
        <f t="shared" si="3"/>
        <v>870.91</v>
      </c>
      <c r="G40" s="20">
        <f t="shared" si="3"/>
        <v>5.21</v>
      </c>
      <c r="H40" s="20">
        <f>H39+H36</f>
        <v>981.78</v>
      </c>
    </row>
    <row r="41" spans="1:8" ht="12.75" customHeight="1" x14ac:dyDescent="0.2">
      <c r="A41" s="31" t="s">
        <v>47</v>
      </c>
      <c r="B41" s="32"/>
      <c r="C41" s="32"/>
      <c r="D41" s="32"/>
      <c r="E41" s="32"/>
      <c r="F41" s="32"/>
      <c r="G41" s="32"/>
      <c r="H41" s="32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3" t="s">
        <v>48</v>
      </c>
      <c r="C43" s="34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3" t="s">
        <v>45</v>
      </c>
      <c r="C44" s="34"/>
      <c r="D44" s="20">
        <f>D43+D40</f>
        <v>59.09</v>
      </c>
      <c r="E44" s="20">
        <f t="shared" ref="E44:G44" si="4">E43+E40</f>
        <v>46.57</v>
      </c>
      <c r="F44" s="20">
        <f t="shared" si="4"/>
        <v>870.91</v>
      </c>
      <c r="G44" s="20">
        <f t="shared" si="4"/>
        <v>5.21</v>
      </c>
      <c r="H44" s="20">
        <f>H43+H40</f>
        <v>981.78</v>
      </c>
    </row>
    <row r="45" spans="1:8" ht="12.75" customHeight="1" x14ac:dyDescent="0.2">
      <c r="A45" s="31" t="s">
        <v>33</v>
      </c>
      <c r="B45" s="32"/>
      <c r="C45" s="32"/>
      <c r="D45" s="32"/>
      <c r="E45" s="32"/>
      <c r="F45" s="32"/>
      <c r="G45" s="32"/>
      <c r="H45" s="32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46.57</f>
        <v>46.57</v>
      </c>
      <c r="H46" s="20">
        <f t="shared" ref="H46" si="5">G46+F46+E46+D46</f>
        <v>46.57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2.73</f>
        <v>2.73</v>
      </c>
      <c r="H47" s="20">
        <f>G47+F47+E47+D47</f>
        <v>2.73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2.44</f>
        <v>2.44</v>
      </c>
      <c r="H48" s="20">
        <f>G48+F48+E48+D48</f>
        <v>2.44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81.999644296</v>
      </c>
      <c r="H49" s="20">
        <f>G49+F49+E49+D49</f>
        <v>81.999644296</v>
      </c>
    </row>
    <row r="50" spans="1:8" ht="12.75" customHeight="1" x14ac:dyDescent="0.2">
      <c r="A50" s="22"/>
      <c r="B50" s="33" t="s">
        <v>35</v>
      </c>
      <c r="C50" s="34"/>
      <c r="D50" s="21">
        <f>D48+D46+D47+D49</f>
        <v>0</v>
      </c>
      <c r="E50" s="21">
        <f t="shared" ref="E50:G50" si="6">E48+E46+E47+E49</f>
        <v>0</v>
      </c>
      <c r="F50" s="21">
        <f t="shared" si="6"/>
        <v>0</v>
      </c>
      <c r="G50" s="21">
        <f t="shared" si="6"/>
        <v>133.73964429599999</v>
      </c>
      <c r="H50" s="20">
        <f>D50+E50+F50+G50</f>
        <v>133.73964429599999</v>
      </c>
    </row>
    <row r="51" spans="1:8" ht="12.75" customHeight="1" x14ac:dyDescent="0.2">
      <c r="A51" s="22"/>
      <c r="B51" s="33" t="s">
        <v>17</v>
      </c>
      <c r="C51" s="34"/>
      <c r="D51" s="20">
        <f>D50+D44</f>
        <v>59.09</v>
      </c>
      <c r="E51" s="20">
        <f>E50+E44</f>
        <v>46.57</v>
      </c>
      <c r="F51" s="20">
        <f>F50+F44</f>
        <v>870.91</v>
      </c>
      <c r="G51" s="20">
        <f>G50+G44</f>
        <v>138.949644296</v>
      </c>
      <c r="H51" s="20">
        <f>H50+H44</f>
        <v>1115.519644296</v>
      </c>
    </row>
    <row r="52" spans="1:8" ht="12.75" customHeight="1" x14ac:dyDescent="0.2">
      <c r="A52" s="31" t="s">
        <v>29</v>
      </c>
      <c r="B52" s="32"/>
      <c r="C52" s="32"/>
      <c r="D52" s="32"/>
      <c r="E52" s="32"/>
      <c r="F52" s="32"/>
      <c r="G52" s="32"/>
      <c r="H52" s="32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22.117328000000001</v>
      </c>
      <c r="H53" s="20">
        <f>D53+E53+F53+G53</f>
        <v>22.117328000000001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125.87795999999999</v>
      </c>
      <c r="H54" s="20">
        <f>D54+E54+F54+G54</f>
        <v>125.87795999999999</v>
      </c>
    </row>
    <row r="55" spans="1:8" ht="12.75" customHeight="1" x14ac:dyDescent="0.2">
      <c r="A55" s="35" t="s">
        <v>32</v>
      </c>
      <c r="B55" s="36"/>
      <c r="C55" s="37"/>
      <c r="D55" s="21">
        <f>D53+D54</f>
        <v>0</v>
      </c>
      <c r="E55" s="21">
        <f t="shared" ref="E55:F55" si="7">E53+E54</f>
        <v>0</v>
      </c>
      <c r="F55" s="21">
        <f t="shared" si="7"/>
        <v>0</v>
      </c>
      <c r="G55" s="21">
        <f>G53+G54</f>
        <v>147.99528799999999</v>
      </c>
      <c r="H55" s="20">
        <f>D55+E55+F55+G55</f>
        <v>147.99528799999999</v>
      </c>
    </row>
    <row r="56" spans="1:8" ht="12.75" customHeight="1" x14ac:dyDescent="0.2">
      <c r="A56" s="22"/>
      <c r="B56" s="33" t="s">
        <v>30</v>
      </c>
      <c r="C56" s="34"/>
      <c r="D56" s="20">
        <f>D51+D55</f>
        <v>59.09</v>
      </c>
      <c r="E56" s="20">
        <f t="shared" ref="E56:G56" si="8">E51+E55</f>
        <v>46.57</v>
      </c>
      <c r="F56" s="20">
        <f t="shared" si="8"/>
        <v>870.91</v>
      </c>
      <c r="G56" s="20">
        <f t="shared" si="8"/>
        <v>286.94493229599999</v>
      </c>
      <c r="H56" s="20">
        <f>H55+H51</f>
        <v>1263.5149322960001</v>
      </c>
    </row>
    <row r="57" spans="1:8" ht="12.75" customHeight="1" x14ac:dyDescent="0.2">
      <c r="A57" s="31" t="s">
        <v>18</v>
      </c>
      <c r="B57" s="32"/>
      <c r="C57" s="32"/>
      <c r="D57" s="32"/>
      <c r="E57" s="32"/>
      <c r="F57" s="32"/>
      <c r="G57" s="32"/>
      <c r="H57" s="32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42.36</f>
        <v>42.36</v>
      </c>
      <c r="H58" s="20">
        <f>G58+F58+E58+D58</f>
        <v>42.36</v>
      </c>
    </row>
    <row r="59" spans="1:8" ht="12.75" customHeight="1" x14ac:dyDescent="0.2">
      <c r="A59" s="22"/>
      <c r="B59" s="33" t="s">
        <v>20</v>
      </c>
      <c r="C59" s="34"/>
      <c r="D59" s="20">
        <f>D58</f>
        <v>0</v>
      </c>
      <c r="E59" s="20">
        <f t="shared" ref="E59:G59" si="9">E58</f>
        <v>0</v>
      </c>
      <c r="F59" s="20">
        <f t="shared" si="9"/>
        <v>0</v>
      </c>
      <c r="G59" s="20">
        <f t="shared" si="9"/>
        <v>42.36</v>
      </c>
      <c r="H59" s="20">
        <f>G59+F59+E59+D59</f>
        <v>42.36</v>
      </c>
    </row>
    <row r="60" spans="1:8" ht="12.75" customHeight="1" x14ac:dyDescent="0.2">
      <c r="A60" s="22"/>
      <c r="B60" s="33" t="s">
        <v>21</v>
      </c>
      <c r="C60" s="34"/>
      <c r="D60" s="20">
        <f>D56+D59</f>
        <v>59.09</v>
      </c>
      <c r="E60" s="20">
        <f>E56+E59</f>
        <v>46.57</v>
      </c>
      <c r="F60" s="20">
        <f>F56+F59</f>
        <v>870.91</v>
      </c>
      <c r="G60" s="20">
        <f>G56+G59</f>
        <v>329.304932296</v>
      </c>
      <c r="H60" s="20">
        <f>D60+E60+F60+G60</f>
        <v>1305.874932296</v>
      </c>
    </row>
    <row r="61" spans="1:8" ht="12.75" customHeight="1" x14ac:dyDescent="0.2">
      <c r="A61" s="31" t="s">
        <v>22</v>
      </c>
      <c r="B61" s="32"/>
      <c r="C61" s="32"/>
      <c r="D61" s="32"/>
      <c r="E61" s="32"/>
      <c r="F61" s="32"/>
      <c r="G61" s="32"/>
      <c r="H61" s="32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11.818</v>
      </c>
      <c r="E62" s="20">
        <f>E60/100*20</f>
        <v>9.3140000000000001</v>
      </c>
      <c r="F62" s="20">
        <f>F60/100*20</f>
        <v>174.18199999999999</v>
      </c>
      <c r="G62" s="20">
        <f>G60/100*20</f>
        <v>65.860986459200006</v>
      </c>
      <c r="H62" s="20">
        <f>H60/100*20</f>
        <v>261.1749864592</v>
      </c>
    </row>
    <row r="63" spans="1:8" ht="12.75" customHeight="1" x14ac:dyDescent="0.2">
      <c r="A63" s="22"/>
      <c r="B63" s="33" t="s">
        <v>24</v>
      </c>
      <c r="C63" s="34"/>
      <c r="D63" s="20">
        <f>D62</f>
        <v>11.818</v>
      </c>
      <c r="E63" s="20">
        <f>E62</f>
        <v>9.3140000000000001</v>
      </c>
      <c r="F63" s="21">
        <f>F62</f>
        <v>174.18199999999999</v>
      </c>
      <c r="G63" s="20">
        <f>G62</f>
        <v>65.860986459200006</v>
      </c>
      <c r="H63" s="20">
        <f>D63+E63+F63+G63</f>
        <v>261.1749864592</v>
      </c>
    </row>
    <row r="64" spans="1:8" ht="12.75" customHeight="1" x14ac:dyDescent="0.2">
      <c r="A64" s="22"/>
      <c r="B64" s="33" t="s">
        <v>25</v>
      </c>
      <c r="C64" s="34"/>
      <c r="D64" s="20">
        <f>D60+D62</f>
        <v>70.908000000000001</v>
      </c>
      <c r="E64" s="20">
        <f>E60+E62</f>
        <v>55.884</v>
      </c>
      <c r="F64" s="20">
        <f>F60+F62</f>
        <v>1045.0919999999999</v>
      </c>
      <c r="G64" s="20">
        <f>G60+G62</f>
        <v>395.16591875519998</v>
      </c>
      <c r="H64" s="20">
        <f>H60+H62</f>
        <v>1567.0499187552</v>
      </c>
    </row>
    <row r="65" ht="12.75" customHeight="1" x14ac:dyDescent="0.2"/>
  </sheetData>
  <mergeCells count="37">
    <mergeCell ref="B40:C40"/>
    <mergeCell ref="B59:C59"/>
    <mergeCell ref="A55:C55"/>
    <mergeCell ref="B56:C56"/>
    <mergeCell ref="A57:H57"/>
    <mergeCell ref="B43:C43"/>
    <mergeCell ref="B50:C50"/>
    <mergeCell ref="B35:C35"/>
    <mergeCell ref="B39:C39"/>
    <mergeCell ref="B32:C32"/>
    <mergeCell ref="A33:H33"/>
    <mergeCell ref="B36:C36"/>
    <mergeCell ref="A37:H37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2024-01-22T11:22:01Z</dcterms:modified>
</cp:coreProperties>
</file>