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filterPrivacy="1"/>
  <xr:revisionPtr revIDLastSave="0" documentId="13_ncr:1_{3552ECDA-BE66-4C48-88A8-16E73AAF93D1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Анализ рынка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G10" i="2" s="1"/>
  <c r="F3" i="2"/>
  <c r="F9" i="2" s="1"/>
  <c r="G9" i="2" s="1"/>
  <c r="E3" i="2"/>
  <c r="E8" i="2" s="1"/>
  <c r="D3" i="2"/>
  <c r="D7" i="2" s="1"/>
  <c r="C3" i="2"/>
  <c r="C6" i="2" s="1"/>
  <c r="F8" i="2" l="1"/>
  <c r="G8" i="2" s="1"/>
  <c r="D6" i="2"/>
  <c r="E6" i="2" s="1"/>
  <c r="F6" i="2" s="1"/>
  <c r="G6" i="2" s="1"/>
  <c r="E7" i="2"/>
  <c r="F7" i="2"/>
  <c r="G7" i="2" s="1"/>
  <c r="E11" i="1"/>
  <c r="L10" i="1" l="1"/>
  <c r="E10" i="1"/>
  <c r="F10" i="1"/>
  <c r="H10" i="1"/>
  <c r="G10" i="1"/>
  <c r="J10" i="1"/>
  <c r="M10" i="1"/>
  <c r="K10" i="1"/>
  <c r="I10" i="1"/>
  <c r="E14" i="1" l="1"/>
  <c r="E15" i="1"/>
</calcChain>
</file>

<file path=xl/sharedStrings.xml><?xml version="1.0" encoding="utf-8"?>
<sst xmlns="http://schemas.openxmlformats.org/spreadsheetml/2006/main" count="41" uniqueCount="28">
  <si>
    <t>Анализ рынка на основании коммерческих предложений</t>
  </si>
  <si>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</si>
  <si>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</si>
  <si>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</si>
  <si>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</si>
  <si>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</si>
  <si>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</si>
  <si>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</si>
  <si>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</si>
  <si>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</si>
  <si>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</si>
  <si>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</si>
  <si>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</si>
  <si>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</si>
  <si>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</si>
  <si>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</si>
  <si>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</si>
  <si>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</si>
  <si>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</si>
  <si>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</si>
  <si>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</si>
  <si>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</si>
  <si>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Минимальная стоимость по анализу рынка, всего</t>
  </si>
  <si>
    <t>тыс. руб</t>
  </si>
  <si>
    <t>ООО Эксперт Системс</t>
  </si>
  <si>
    <t>ООО "СофтЛайн Трейд"</t>
  </si>
  <si>
    <t>ООО "Первый сервисный провайдер"</t>
  </si>
  <si>
    <t>ЦА, Приобретение серверного оборудования (22-1-00-3-05-07-0-0288)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</si>
</sst>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Border="1"/>
    <xf numFmtId="0" fontId="4" fillId="0" borderId="1" xfId="0" applyFont="1" applyBorder="1"/>
    <xf numFmtId="43" fontId="1" fillId="0" borderId="1" xfId="1" applyFont="1" applyBorder="1"/>
    <xf numFmtId="43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Continuous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7" fillId="0" borderId="1" xfId="0" applyFont="1" applyBorder="1" applyAlignment="1" applyProtection="1">
      <alignment horizontal="right"/>
      <protection locked="0"/>
    </xf>
    <xf numFmtId="0" fontId="7" fillId="0" borderId="1" xfId="0" applyFont="1" applyBorder="1" applyProtection="1">
      <protection locked="0"/>
    </xf>
    <xf numFmtId="0" fontId="7" fillId="0" borderId="0" xfId="0" applyFont="1" applyProtection="1">
      <protection locked="0"/>
    </xf>
    <xf numFmtId="4" fontId="7" fillId="0" borderId="1" xfId="0" applyNumberFormat="1" applyFont="1" applyBorder="1" applyProtection="1"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4" fontId="7" fillId="0" borderId="1" xfId="0" applyNumberFormat="1" applyFont="1" applyBorder="1" applyProtection="1"/>
    <xf numFmtId="0" fontId="8" fillId="0" borderId="1" xfId="0" applyFont="1" applyBorder="1" applyAlignment="1" applyProtection="1">
      <alignment horizontal="centerContinuous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right"/>
      <protection locked="0"/>
    </xf>
    <xf numFmtId="4" fontId="7" fillId="0" borderId="0" xfId="0" applyNumberFormat="1" applyFont="1" applyProtection="1">
      <protection locked="0"/>
    </xf>
    <xf numFmtId="3" fontId="7" fillId="0" borderId="1" xfId="0" applyNumberFormat="1" applyFont="1" applyBorder="1" applyProtection="1">
      <protection locked="0"/>
    </xf>
    <xf numFmtId="164" fontId="7" fillId="0" borderId="5" xfId="0" applyNumberFormat="1" applyFont="1" applyBorder="1" applyProtection="1"/>
    <xf numFmtId="164" fontId="7" fillId="0" borderId="1" xfId="0" applyNumberFormat="1" applyFont="1" applyBorder="1" applyProtection="1"/>
    <xf numFmtId="0" fontId="7" fillId="0" borderId="1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right" vertical="center"/>
      <protection locked="0"/>
    </xf>
    <xf numFmtId="0" fontId="7" fillId="0" borderId="5" xfId="0" applyFont="1" applyBorder="1" applyAlignment="1" applyProtection="1">
      <alignment horizontal="right" vertical="center"/>
      <protection locked="0"/>
    </xf>
    <xf numFmtId="0" fontId="7" fillId="0" borderId="2" xfId="0" applyFont="1" applyBorder="1" applyAlignment="1" applyProtection="1">
      <alignment horizontal="left"/>
      <protection locked="0"/>
    </xf>
    <xf numFmtId="0" fontId="7" fillId="0" borderId="4" xfId="0" applyFont="1" applyBorder="1" applyAlignment="1" applyProtection="1">
      <alignment horizontal="left"/>
      <protection locked="0"/>
    </xf>
    <xf numFmtId="0" fontId="8" fillId="0" borderId="2" xfId="0" applyFont="1" applyBorder="1" applyAlignment="1" applyProtection="1">
      <alignment horizontal="center"/>
      <protection locked="0"/>
    </xf>
    <xf numFmtId="0" fontId="7" fillId="0" borderId="12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2" xfId="0" applyFont="1" applyBorder="1" applyAlignment="1"/>
    <xf numFmtId="0" fontId="8" fillId="0" borderId="4" xfId="0" applyFont="1" applyBorder="1" applyAlignment="1"/>
    <xf numFmtId="0" fontId="9" fillId="0" borderId="1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topLeftCell="B1" zoomScaleNormal="100" zoomScaleSheetLayoutView="85" workbookViewId="0">
      <selection activeCell="J20" sqref="J20"/>
    </sheetView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5" width="17.140625" style="5" customWidth="1"/>
    <col min="6" max="13" width="14.28515625" style="5" customWidth="1"/>
    <col min="14" max="16384" width="8.85546875" style="5"/>
  </cols>
  <sheetData>
    <row r="1" spans="1:13" x14ac:dyDescent="0.25">
      <c r="I1" s="12"/>
      <c r="J1" s="12"/>
      <c r="K1" s="12"/>
      <c r="L1" s="12"/>
      <c r="M1" s="18" t="s">
        <v>13</v>
      </c>
    </row>
    <row r="2" spans="1:13" x14ac:dyDescent="0.25">
      <c r="J2" s="6"/>
    </row>
    <row r="3" spans="1:13" s="8" customFormat="1" ht="15.75" x14ac:dyDescent="0.25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s="8" customFormat="1" ht="15.75" x14ac:dyDescent="0.25">
      <c r="A4" s="9"/>
      <c r="B4" s="9"/>
      <c r="C4" s="9"/>
      <c r="D4" s="9"/>
      <c r="E4" s="9"/>
      <c r="F4" s="9"/>
      <c r="G4" s="9"/>
      <c r="H4" s="9"/>
      <c r="I4" s="9"/>
      <c r="J4" s="9"/>
    </row>
    <row r="5" spans="1:13" s="8" customFormat="1" ht="15.75" x14ac:dyDescent="0.25">
      <c r="A5" s="9"/>
      <c r="B5" s="9"/>
      <c r="C5" s="9"/>
      <c r="D5" s="9"/>
      <c r="E5" s="9"/>
      <c r="F5" s="9"/>
      <c r="G5" s="9"/>
      <c r="H5" s="9"/>
      <c r="I5" s="9"/>
      <c r="J5" s="9"/>
      <c r="M5" s="19" t="s">
        <v>23</v>
      </c>
    </row>
    <row r="6" spans="1:13" s="12" customFormat="1" ht="12.75" x14ac:dyDescent="0.2">
      <c r="A6" s="36" t="s">
        <v>1</v>
      </c>
      <c r="B6" s="37" t="s">
        <v>2</v>
      </c>
      <c r="C6" s="38"/>
      <c r="D6" s="36" t="s">
        <v>4</v>
      </c>
      <c r="E6" s="17" t="s">
        <v>5</v>
      </c>
      <c r="F6" s="17"/>
      <c r="G6" s="17"/>
      <c r="H6" s="17" t="s">
        <v>6</v>
      </c>
      <c r="I6" s="17"/>
      <c r="J6" s="17"/>
      <c r="K6" s="17" t="s">
        <v>7</v>
      </c>
      <c r="L6" s="17"/>
      <c r="M6" s="17"/>
    </row>
    <row r="7" spans="1:13" s="12" customFormat="1" ht="12.75" x14ac:dyDescent="0.2">
      <c r="A7" s="36"/>
      <c r="B7" s="39"/>
      <c r="C7" s="40"/>
      <c r="D7" s="36"/>
      <c r="E7" s="29" t="s">
        <v>25</v>
      </c>
      <c r="F7" s="30"/>
      <c r="G7" s="30"/>
      <c r="H7" s="31" t="s">
        <v>26</v>
      </c>
      <c r="I7" s="32"/>
      <c r="J7" s="33"/>
      <c r="K7" s="29" t="s">
        <v>24</v>
      </c>
      <c r="L7" s="34"/>
      <c r="M7" s="35"/>
    </row>
    <row r="8" spans="1:13" s="12" customFormat="1" ht="12.75" x14ac:dyDescent="0.2">
      <c r="A8" s="36"/>
      <c r="B8" s="41"/>
      <c r="C8" s="42"/>
      <c r="D8" s="36"/>
      <c r="E8" s="17" t="s">
        <v>9</v>
      </c>
      <c r="F8" s="17" t="s">
        <v>10</v>
      </c>
      <c r="G8" s="17" t="s">
        <v>11</v>
      </c>
      <c r="H8" s="17" t="s">
        <v>9</v>
      </c>
      <c r="I8" s="17" t="s">
        <v>10</v>
      </c>
      <c r="J8" s="17" t="s">
        <v>11</v>
      </c>
      <c r="K8" s="17" t="s">
        <v>9</v>
      </c>
      <c r="L8" s="17" t="s">
        <v>10</v>
      </c>
      <c r="M8" s="17" t="s">
        <v>11</v>
      </c>
    </row>
    <row r="9" spans="1:13" s="12" customFormat="1" ht="12.75" x14ac:dyDescent="0.2">
      <c r="A9" s="10" t="s">
        <v>3</v>
      </c>
      <c r="B9" s="27" t="s">
        <v>27</v>
      </c>
      <c r="C9" s="28"/>
      <c r="D9" s="14">
        <v>1</v>
      </c>
      <c r="E9" s="13">
        <v>22000</v>
      </c>
      <c r="F9" s="13">
        <v>4400</v>
      </c>
      <c r="G9" s="13">
        <v>26400</v>
      </c>
      <c r="H9" s="13">
        <v>22603.3</v>
      </c>
      <c r="I9" s="13">
        <v>4521</v>
      </c>
      <c r="J9" s="13">
        <v>27124</v>
      </c>
      <c r="K9" s="13">
        <v>22376.6</v>
      </c>
      <c r="L9" s="13">
        <v>4475.3</v>
      </c>
      <c r="M9" s="13">
        <v>26852</v>
      </c>
    </row>
    <row r="10" spans="1:13" s="12" customFormat="1" ht="12.75" x14ac:dyDescent="0.2">
      <c r="A10" s="10" t="s">
        <v>17</v>
      </c>
      <c r="B10" s="27" t="s">
        <v>8</v>
      </c>
      <c r="C10" s="28"/>
      <c r="D10" s="11"/>
      <c r="E10" s="13">
        <f t="shared" ref="E10:M10" si="0">IFERROR(E9*$E$11*$D$9,"Необходимо указать год по п.4-5 в диапазоне 2020-2024")</f>
        <v>22000</v>
      </c>
      <c r="F10" s="13">
        <f t="shared" si="0"/>
        <v>4400</v>
      </c>
      <c r="G10" s="13">
        <f t="shared" si="0"/>
        <v>26400</v>
      </c>
      <c r="H10" s="13">
        <f t="shared" si="0"/>
        <v>22603.3</v>
      </c>
      <c r="I10" s="13">
        <f t="shared" si="0"/>
        <v>4521</v>
      </c>
      <c r="J10" s="13">
        <f t="shared" si="0"/>
        <v>27124</v>
      </c>
      <c r="K10" s="13">
        <f t="shared" si="0"/>
        <v>22376.6</v>
      </c>
      <c r="L10" s="13">
        <f t="shared" si="0"/>
        <v>4475.3</v>
      </c>
      <c r="M10" s="13">
        <f t="shared" si="0"/>
        <v>26852</v>
      </c>
    </row>
    <row r="11" spans="1:13" s="12" customFormat="1" ht="12.75" x14ac:dyDescent="0.2">
      <c r="A11" s="10" t="s">
        <v>18</v>
      </c>
      <c r="B11" s="27" t="s">
        <v>12</v>
      </c>
      <c r="C11" s="28"/>
      <c r="D11" s="14" t="s">
        <v>16</v>
      </c>
      <c r="E11" s="16">
        <f>IFERROR(INDEX(Матрица!B6:G11,MATCH('Анализ рынка'!E12,Матрица!A6:A11,0),MATCH('Анализ рынка'!E13,Матрица!B5:G5,0)),"Необходимо указать год по п.4-5 в диапазоне 2020-2024")</f>
        <v>1</v>
      </c>
      <c r="F11" s="20"/>
      <c r="G11" s="20"/>
      <c r="H11" s="20"/>
      <c r="I11" s="20"/>
      <c r="J11" s="20"/>
      <c r="K11" s="20"/>
      <c r="L11" s="20"/>
      <c r="M11" s="20"/>
    </row>
    <row r="12" spans="1:13" s="12" customFormat="1" ht="12.75" x14ac:dyDescent="0.2">
      <c r="A12" s="10" t="s">
        <v>19</v>
      </c>
      <c r="B12" s="27" t="s">
        <v>14</v>
      </c>
      <c r="C12" s="28"/>
      <c r="D12" s="14" t="s">
        <v>16</v>
      </c>
      <c r="E12" s="21">
        <v>2022</v>
      </c>
      <c r="F12" s="20"/>
      <c r="G12" s="20"/>
      <c r="H12" s="20"/>
      <c r="I12" s="20"/>
      <c r="J12" s="20"/>
      <c r="K12" s="20"/>
      <c r="L12" s="20"/>
      <c r="M12" s="20"/>
    </row>
    <row r="13" spans="1:13" s="12" customFormat="1" ht="12.75" x14ac:dyDescent="0.2">
      <c r="A13" s="10" t="s">
        <v>20</v>
      </c>
      <c r="B13" s="27" t="s">
        <v>15</v>
      </c>
      <c r="C13" s="28"/>
      <c r="D13" s="14" t="s">
        <v>16</v>
      </c>
      <c r="E13" s="21">
        <v>2022</v>
      </c>
      <c r="F13" s="20"/>
      <c r="G13" s="20"/>
      <c r="H13" s="20"/>
      <c r="I13" s="20"/>
      <c r="J13" s="20"/>
      <c r="K13" s="20"/>
      <c r="L13" s="20"/>
      <c r="M13" s="20"/>
    </row>
    <row r="14" spans="1:13" s="12" customFormat="1" ht="12.75" x14ac:dyDescent="0.2">
      <c r="A14" s="25" t="s">
        <v>21</v>
      </c>
      <c r="B14" s="24" t="s">
        <v>22</v>
      </c>
      <c r="C14" s="15" t="s">
        <v>9</v>
      </c>
      <c r="D14" s="15" t="s">
        <v>16</v>
      </c>
      <c r="E14" s="22">
        <f>MIN(E10,H10,K10)</f>
        <v>22000</v>
      </c>
      <c r="F14" s="20"/>
      <c r="G14" s="20"/>
      <c r="H14" s="20"/>
      <c r="I14" s="20"/>
      <c r="J14" s="20"/>
      <c r="K14" s="20"/>
      <c r="L14" s="20"/>
      <c r="M14" s="20"/>
    </row>
    <row r="15" spans="1:13" s="12" customFormat="1" ht="12.75" x14ac:dyDescent="0.2">
      <c r="A15" s="26"/>
      <c r="B15" s="24"/>
      <c r="C15" s="14" t="s">
        <v>11</v>
      </c>
      <c r="D15" s="14" t="s">
        <v>16</v>
      </c>
      <c r="E15" s="23">
        <f>MIN(G10,J10,M10)</f>
        <v>26400</v>
      </c>
      <c r="F15" s="20"/>
      <c r="G15" s="20"/>
      <c r="H15" s="20"/>
      <c r="I15" s="20"/>
      <c r="J15" s="20"/>
      <c r="K15" s="20"/>
      <c r="L15" s="20"/>
      <c r="M15" s="20"/>
    </row>
  </sheetData>
  <mergeCells count="13">
    <mergeCell ref="E7:G7"/>
    <mergeCell ref="H7:J7"/>
    <mergeCell ref="K7:M7"/>
    <mergeCell ref="D6:D8"/>
    <mergeCell ref="A6:A8"/>
    <mergeCell ref="B6:C8"/>
    <mergeCell ref="B14:B15"/>
    <mergeCell ref="A14:A15"/>
    <mergeCell ref="B13:C13"/>
    <mergeCell ref="B12:C12"/>
    <mergeCell ref="B9:C9"/>
    <mergeCell ref="B10:C10"/>
    <mergeCell ref="B11:C11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16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Анализ рынка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2022-07-18T07:17:10Z</dcterms:modified>
</cp:coreProperties>
</file>