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М_22-1-17-01-08-00-0-0004\"/>
    </mc:Choice>
  </mc:AlternateContent>
  <xr:revisionPtr revIDLastSave="0" documentId="13_ncr:1_{1C244666-3A1D-488C-A9E3-966157441497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47" i="2"/>
  <c r="G46" i="2"/>
  <c r="H46" i="2" s="1"/>
  <c r="F34" i="2"/>
  <c r="E34" i="2"/>
  <c r="E35" i="2" s="1"/>
  <c r="E36" i="2" s="1"/>
  <c r="D34" i="2"/>
  <c r="G48" i="2"/>
  <c r="G28" i="2"/>
  <c r="G25" i="2"/>
  <c r="G24" i="2"/>
  <c r="G59" i="2"/>
  <c r="H59" i="2" s="1"/>
  <c r="F59" i="2"/>
  <c r="E59" i="2"/>
  <c r="D59" i="2"/>
  <c r="H58" i="2"/>
  <c r="F55" i="2"/>
  <c r="E55" i="2"/>
  <c r="D55" i="2"/>
  <c r="F50" i="2"/>
  <c r="E50" i="2"/>
  <c r="D50" i="2"/>
  <c r="H48" i="2"/>
  <c r="H47" i="2"/>
  <c r="G43" i="2"/>
  <c r="F43" i="2"/>
  <c r="E43" i="2"/>
  <c r="D43" i="2"/>
  <c r="H42" i="2"/>
  <c r="H43" i="2" s="1"/>
  <c r="H39" i="2"/>
  <c r="G39" i="2"/>
  <c r="F39" i="2"/>
  <c r="E39" i="2"/>
  <c r="D39" i="2"/>
  <c r="H38" i="2"/>
  <c r="G35" i="2"/>
  <c r="F35" i="2"/>
  <c r="F36" i="2" s="1"/>
  <c r="H34" i="2"/>
  <c r="H35" i="2" s="1"/>
  <c r="F32" i="2"/>
  <c r="E32" i="2"/>
  <c r="D32" i="2"/>
  <c r="H31" i="2"/>
  <c r="H30" i="2"/>
  <c r="H29" i="2"/>
  <c r="H28" i="2"/>
  <c r="H27" i="2"/>
  <c r="H26" i="2"/>
  <c r="H25" i="2"/>
  <c r="G32" i="2"/>
  <c r="G58" i="1"/>
  <c r="G47" i="1"/>
  <c r="G46" i="1"/>
  <c r="F34" i="1"/>
  <c r="E34" i="1"/>
  <c r="D34" i="1"/>
  <c r="G48" i="1"/>
  <c r="G25" i="1"/>
  <c r="G28" i="1"/>
  <c r="G24" i="1"/>
  <c r="F40" i="2" l="1"/>
  <c r="F44" i="2" s="1"/>
  <c r="F51" i="2" s="1"/>
  <c r="F56" i="2" s="1"/>
  <c r="F60" i="2" s="1"/>
  <c r="F62" i="2" s="1"/>
  <c r="F63" i="2" s="1"/>
  <c r="E40" i="2"/>
  <c r="E44" i="2" s="1"/>
  <c r="E51" i="2" s="1"/>
  <c r="E56" i="2" s="1"/>
  <c r="E60" i="2" s="1"/>
  <c r="E62" i="2" s="1"/>
  <c r="E63" i="2" s="1"/>
  <c r="G36" i="2"/>
  <c r="G40" i="2" s="1"/>
  <c r="G44" i="2" s="1"/>
  <c r="D35" i="2"/>
  <c r="D36" i="2" s="1"/>
  <c r="D40" i="2" s="1"/>
  <c r="D44" i="2" s="1"/>
  <c r="H24" i="2"/>
  <c r="H32" i="2" s="1"/>
  <c r="H36" i="2" s="1"/>
  <c r="H40" i="2" s="1"/>
  <c r="H44" i="2" s="1"/>
  <c r="D50" i="1"/>
  <c r="F64" i="2" l="1"/>
  <c r="G53" i="2"/>
  <c r="D51" i="2"/>
  <c r="D56" i="2" s="1"/>
  <c r="D60" i="2" s="1"/>
  <c r="G54" i="2"/>
  <c r="H54" i="2" s="1"/>
  <c r="E64" i="2"/>
  <c r="E50" i="1"/>
  <c r="F50" i="1"/>
  <c r="D62" i="2" l="1"/>
  <c r="D63" i="2" s="1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G51" i="1" s="1"/>
  <c r="G56" i="1" s="1"/>
  <c r="G60" i="1" s="1"/>
  <c r="H60" i="1" s="1"/>
  <c r="H62" i="1" s="1"/>
  <c r="H64" i="1" s="1"/>
  <c r="D6" i="1" s="1"/>
  <c r="H49" i="1"/>
  <c r="E63" i="1"/>
  <c r="E64" i="1"/>
  <c r="H50" i="1" l="1"/>
  <c r="H51" i="1" s="1"/>
  <c r="H56" i="1" s="1"/>
  <c r="G62" i="1"/>
  <c r="G63" i="1" s="1"/>
  <c r="H63" i="1" s="1"/>
  <c r="G64" i="1" l="1"/>
</calcChain>
</file>

<file path=xl/sharedStrings.xml><?xml version="1.0" encoding="utf-8"?>
<sst xmlns="http://schemas.openxmlformats.org/spreadsheetml/2006/main" count="164" uniqueCount="69">
  <si>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</si>
  <si>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</si>
  <si>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</si>
  <si>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</si>
  <si>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</si>
  <si>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</si>
  <si>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</si>
  <si>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</si>
  <si>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</si>
  <si>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</si>
  <si>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</si>
  <si>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</si>
  <si>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</si>
  <si>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</si>
  <si>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</si>
  <si>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</si>
  <si>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</si>
  <si>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</si>
  <si>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</si>
  <si>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</si>
  <si>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</si>
  <si>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</si>
  <si>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</si>
  <si>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</si>
  <si>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</si>
  <si>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</si>
  <si>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</si>
  <si>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</si>
  <si>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</si>
  <si>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</si>
  <si>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</si>
  <si>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</si>
  <si>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</si>
  <si>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</si>
  <si>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</si>
  <si>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</si>
  <si>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</si>
  <si>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</si>
  <si>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</si>
  <si>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</si>
  <si>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</si>
  <si>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</si>
  <si>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</si>
  <si>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</si>
  <si>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</si>
  <si>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</si>
  <si>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</si>
  <si>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</si>
  <si>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</si>
  <si>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</si>
  <si>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</si>
  <si>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</si>
  <si>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</si>
  <si>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</si>
  <si>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</si>
  <si>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</si>
  <si>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</si>
  <si>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</si>
  <si>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</si>
  <si>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</si>
  <si>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</si>
  <si>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</si>
  <si>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</si>
  <si>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</si>
  <si>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</si>
  <si>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</si>
  <si>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Строительство 2БКТП-10/0,4 кВ мощностью 3,2 МВА, КЛ-10 кВ протяженностью 3,2 км для технологического присоединения заявителя в соответствии с договором № 17-104/005-ПС-19 в г.Кудрово ЛО (M_22-1-17-01-08-00-0-0004)</t>
  </si>
  <si>
    <t>Строительство 2БКТП-10/0,4 кВ мощностью 3,2 МВА, КЛ-10 кВ протяженностью 3,2 км для технологического присоединения заявителя в соответствии с договором № 17-104/005-ПС-19 в г.Кудрово ЛО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</si>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</sst>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topLeftCell="A4" zoomScale="75" zoomScaleNormal="75" zoomScaleSheetLayoutView="75" workbookViewId="0">
      <selection activeCell="B17" sqref="B1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36312.756292401595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68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21.76+3.83</f>
        <v>25.590000000000003</v>
      </c>
      <c r="H24" s="20">
        <f>G24+F24+E24+D24</f>
        <v>25.590000000000003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8.5+4.25+4.25</f>
        <v>17</v>
      </c>
      <c r="H25" s="20">
        <f t="shared" ref="H25:H30" si="0">G25+F25+E25+D25</f>
        <v>17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113.05</f>
        <v>113.05</v>
      </c>
      <c r="H28" s="20">
        <f>G28+F28+E28+D28</f>
        <v>113.05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155.63999999999999</v>
      </c>
      <c r="H32" s="20">
        <f>H24+H31+H25+H27+H29+H26+H28+H30</f>
        <v>155.63999999999999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51" x14ac:dyDescent="0.2">
      <c r="A34" s="18">
        <v>9</v>
      </c>
      <c r="B34" s="19" t="s">
        <v>15</v>
      </c>
      <c r="C34" s="25" t="s">
        <v>67</v>
      </c>
      <c r="D34" s="27">
        <f>1180.69+4791.26</f>
        <v>5971.9500000000007</v>
      </c>
      <c r="E34" s="27">
        <f>302.35+2881.63</f>
        <v>3183.98</v>
      </c>
      <c r="F34" s="21">
        <f>13227.68</f>
        <v>13227.68</v>
      </c>
      <c r="G34" s="21"/>
      <c r="H34" s="20">
        <f>D34+E34+G34+F34</f>
        <v>22383.61</v>
      </c>
    </row>
    <row r="35" spans="1:8" x14ac:dyDescent="0.2">
      <c r="A35" s="22"/>
      <c r="B35" s="31" t="s">
        <v>16</v>
      </c>
      <c r="C35" s="32"/>
      <c r="D35" s="20">
        <f>D34</f>
        <v>5971.9500000000007</v>
      </c>
      <c r="E35" s="20">
        <f>E34</f>
        <v>3183.98</v>
      </c>
      <c r="F35" s="21">
        <f>F34</f>
        <v>13227.68</v>
      </c>
      <c r="G35" s="21">
        <f>G34</f>
        <v>0</v>
      </c>
      <c r="H35" s="20">
        <f>H34</f>
        <v>22383.61</v>
      </c>
    </row>
    <row r="36" spans="1:8" x14ac:dyDescent="0.2">
      <c r="A36" s="22"/>
      <c r="B36" s="31" t="s">
        <v>34</v>
      </c>
      <c r="C36" s="32"/>
      <c r="D36" s="20">
        <f>D35+D32</f>
        <v>5971.9500000000007</v>
      </c>
      <c r="E36" s="20">
        <f>E35+E32</f>
        <v>3183.98</v>
      </c>
      <c r="F36" s="20">
        <f>F35+F32</f>
        <v>13227.68</v>
      </c>
      <c r="G36" s="20">
        <f>G35+G32</f>
        <v>155.63999999999999</v>
      </c>
      <c r="H36" s="20">
        <f>H35+H32</f>
        <v>22539.25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5971.9500000000007</v>
      </c>
      <c r="E40" s="20">
        <f t="shared" ref="E40" si="2">E39+E36</f>
        <v>3183.98</v>
      </c>
      <c r="F40" s="20">
        <f t="shared" ref="F40" si="3">F39+F36</f>
        <v>13227.68</v>
      </c>
      <c r="G40" s="20">
        <f t="shared" ref="G40" si="4">G39+G36</f>
        <v>155.63999999999999</v>
      </c>
      <c r="H40" s="20">
        <f>H39+H36</f>
        <v>22539.25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5971.9500000000007</v>
      </c>
      <c r="E44" s="20">
        <f t="shared" ref="E44" si="5">E43+E40</f>
        <v>3183.98</v>
      </c>
      <c r="F44" s="20">
        <f t="shared" ref="F44" si="6">F43+F40</f>
        <v>13227.68</v>
      </c>
      <c r="G44" s="20">
        <f t="shared" ref="G44" si="7">G43+G40</f>
        <v>155.63999999999999</v>
      </c>
      <c r="H44" s="20">
        <f>H43+H40</f>
        <v>22539.25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925.94+20.77</f>
        <v>946.71</v>
      </c>
      <c r="H46" s="20">
        <f t="shared" ref="H46" si="8">G46+F46+E46+D46</f>
        <v>946.71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21+63</f>
        <v>84</v>
      </c>
      <c r="H47" s="20">
        <f>G47+F47+E47+D47</f>
        <v>84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1900.1520396679998</v>
      </c>
      <c r="H49" s="20">
        <f>G49+F49+E49+D49</f>
        <v>1900.1520396679998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2960.6120396679999</v>
      </c>
      <c r="H50" s="20">
        <f>D50+E50+F50+G50</f>
        <v>2960.6120396679999</v>
      </c>
    </row>
    <row r="51" spans="1:8" x14ac:dyDescent="0.2">
      <c r="A51" s="22"/>
      <c r="B51" s="31" t="s">
        <v>17</v>
      </c>
      <c r="C51" s="32"/>
      <c r="D51" s="20">
        <f>D50+D44</f>
        <v>5971.9500000000007</v>
      </c>
      <c r="E51" s="20">
        <f>E50+E44</f>
        <v>3183.98</v>
      </c>
      <c r="F51" s="20">
        <f>F50+F44</f>
        <v>13227.68</v>
      </c>
      <c r="G51" s="20">
        <f>G50+G44</f>
        <v>3116.2520396679997</v>
      </c>
      <c r="H51" s="20">
        <f>H50+H44</f>
        <v>25499.862039667998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505.033794</v>
      </c>
      <c r="H53" s="20">
        <f>D53+E53+F53+G53</f>
        <v>505.033794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2917.7144099999996</v>
      </c>
      <c r="H54" s="20">
        <f>D54+E54+F54+G54</f>
        <v>2917.7144099999996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3422.7482039999995</v>
      </c>
      <c r="H55" s="20">
        <f>D55+E55+F55+G55</f>
        <v>3422.7482039999995</v>
      </c>
    </row>
    <row r="56" spans="1:8" x14ac:dyDescent="0.2">
      <c r="A56" s="22"/>
      <c r="B56" s="31" t="s">
        <v>30</v>
      </c>
      <c r="C56" s="32"/>
      <c r="D56" s="20">
        <f>D51+D55</f>
        <v>5971.9500000000007</v>
      </c>
      <c r="E56" s="20">
        <f t="shared" ref="E56:G56" si="11">E51+E55</f>
        <v>3183.98</v>
      </c>
      <c r="F56" s="20">
        <f t="shared" si="11"/>
        <v>13227.68</v>
      </c>
      <c r="G56" s="20">
        <f t="shared" si="11"/>
        <v>6539.0002436679988</v>
      </c>
      <c r="H56" s="20">
        <f>H55+H51</f>
        <v>28922.610243667998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588.61+749.41</f>
        <v>1338.02</v>
      </c>
      <c r="H58" s="20">
        <f>G58+F58+E58+D58</f>
        <v>1338.02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1338.02</v>
      </c>
      <c r="H59" s="20">
        <f>G59+F59+E59+D59</f>
        <v>1338.02</v>
      </c>
    </row>
    <row r="60" spans="1:8" x14ac:dyDescent="0.2">
      <c r="A60" s="22"/>
      <c r="B60" s="31" t="s">
        <v>21</v>
      </c>
      <c r="C60" s="32"/>
      <c r="D60" s="20">
        <f>D56+D59</f>
        <v>5971.9500000000007</v>
      </c>
      <c r="E60" s="20">
        <f>E56+E59</f>
        <v>3183.98</v>
      </c>
      <c r="F60" s="20">
        <f>F56+F59</f>
        <v>13227.68</v>
      </c>
      <c r="G60" s="20">
        <f>G56+G59</f>
        <v>7877.0202436679992</v>
      </c>
      <c r="H60" s="20">
        <f>D60+E60+F60+G60</f>
        <v>30260.630243667998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1194.3900000000003</v>
      </c>
      <c r="E62" s="20">
        <f>E60/100*20</f>
        <v>636.79600000000005</v>
      </c>
      <c r="F62" s="20">
        <f>F60/100*20</f>
        <v>2645.5360000000001</v>
      </c>
      <c r="G62" s="20">
        <f>G60/100*20</f>
        <v>1575.4040487335999</v>
      </c>
      <c r="H62" s="20">
        <f>H60/100*20</f>
        <v>6052.1260487335994</v>
      </c>
    </row>
    <row r="63" spans="1:8" x14ac:dyDescent="0.2">
      <c r="A63" s="22"/>
      <c r="B63" s="31" t="s">
        <v>24</v>
      </c>
      <c r="C63" s="32"/>
      <c r="D63" s="20">
        <f>D62</f>
        <v>1194.3900000000003</v>
      </c>
      <c r="E63" s="20">
        <f>E62</f>
        <v>636.79600000000005</v>
      </c>
      <c r="F63" s="21">
        <f>F62</f>
        <v>2645.5360000000001</v>
      </c>
      <c r="G63" s="20">
        <f>G62</f>
        <v>1575.4040487335999</v>
      </c>
      <c r="H63" s="20">
        <f>D63+E63+F63+G63</f>
        <v>6052.1260487336003</v>
      </c>
    </row>
    <row r="64" spans="1:8" x14ac:dyDescent="0.2">
      <c r="A64" s="22"/>
      <c r="B64" s="31" t="s">
        <v>25</v>
      </c>
      <c r="C64" s="32"/>
      <c r="D64" s="20">
        <f>D60+D62</f>
        <v>7166.3400000000011</v>
      </c>
      <c r="E64" s="20">
        <f>E60+E62</f>
        <v>3820.7759999999998</v>
      </c>
      <c r="F64" s="20">
        <f>F60+F62</f>
        <v>15873.216</v>
      </c>
      <c r="G64" s="20">
        <f>G60+G62</f>
        <v>9452.4242924015998</v>
      </c>
      <c r="H64" s="20">
        <f>H60+H62</f>
        <v>36312.756292401595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G64" sqref="G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5686.5610353288012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1.75+0.31</f>
        <v>2.06</v>
      </c>
      <c r="H24" s="20">
        <f>G24+F24+E24+D24</f>
        <v>2.06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0.68+0.34+0.34</f>
        <v>1.36</v>
      </c>
      <c r="H25" s="20">
        <f t="shared" ref="H25:H30" si="0">G25+F25+E25+D25</f>
        <v>1.36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9.11</f>
        <v>9.11</v>
      </c>
      <c r="H28" s="20">
        <f>G28+F28+E28+D28</f>
        <v>9.11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12.53</v>
      </c>
      <c r="H32" s="20">
        <f>H24+H31+H25+H27+H29+H26+H28+H30</f>
        <v>12.53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51" x14ac:dyDescent="0.2">
      <c r="A34" s="18">
        <v>9</v>
      </c>
      <c r="B34" s="19" t="s">
        <v>15</v>
      </c>
      <c r="C34" s="25" t="s">
        <v>67</v>
      </c>
      <c r="D34" s="27">
        <f>124.32+986.63</f>
        <v>1110.95</v>
      </c>
      <c r="E34" s="27">
        <f>22.96+51.08</f>
        <v>74.039999999999992</v>
      </c>
      <c r="F34" s="21">
        <f>2304.03</f>
        <v>2304.0300000000002</v>
      </c>
      <c r="G34" s="21"/>
      <c r="H34" s="20">
        <f>D34+E34+G34+F34</f>
        <v>3489.0200000000004</v>
      </c>
    </row>
    <row r="35" spans="1:8" ht="12.75" customHeight="1" x14ac:dyDescent="0.2">
      <c r="A35" s="22"/>
      <c r="B35" s="31" t="s">
        <v>16</v>
      </c>
      <c r="C35" s="32"/>
      <c r="D35" s="20">
        <f>D34</f>
        <v>1110.95</v>
      </c>
      <c r="E35" s="20">
        <f>E34</f>
        <v>74.039999999999992</v>
      </c>
      <c r="F35" s="21">
        <f>F34</f>
        <v>2304.0300000000002</v>
      </c>
      <c r="G35" s="21">
        <f>G34</f>
        <v>0</v>
      </c>
      <c r="H35" s="20">
        <f>H34</f>
        <v>3489.0200000000004</v>
      </c>
    </row>
    <row r="36" spans="1:8" ht="12.75" customHeight="1" x14ac:dyDescent="0.2">
      <c r="A36" s="22"/>
      <c r="B36" s="31" t="s">
        <v>34</v>
      </c>
      <c r="C36" s="32"/>
      <c r="D36" s="20">
        <f>D35+D32</f>
        <v>1110.95</v>
      </c>
      <c r="E36" s="20">
        <f>E35+E32</f>
        <v>74.039999999999992</v>
      </c>
      <c r="F36" s="20">
        <f>F35+F32</f>
        <v>2304.0300000000002</v>
      </c>
      <c r="G36" s="20">
        <f>G35+G32</f>
        <v>12.53</v>
      </c>
      <c r="H36" s="20">
        <f>H35+H32</f>
        <v>3501.5500000000006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1110.95</v>
      </c>
      <c r="E40" s="20">
        <f t="shared" ref="E40:G40" si="2">E39+E36</f>
        <v>74.039999999999992</v>
      </c>
      <c r="F40" s="20">
        <f t="shared" si="2"/>
        <v>2304.0300000000002</v>
      </c>
      <c r="G40" s="20">
        <f t="shared" si="2"/>
        <v>12.53</v>
      </c>
      <c r="H40" s="20">
        <f>H39+H36</f>
        <v>3501.5500000000006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1110.95</v>
      </c>
      <c r="E44" s="20">
        <f t="shared" ref="E44:G44" si="3">E43+E40</f>
        <v>74.039999999999992</v>
      </c>
      <c r="F44" s="20">
        <f t="shared" si="3"/>
        <v>2304.0300000000002</v>
      </c>
      <c r="G44" s="20">
        <f t="shared" si="3"/>
        <v>12.53</v>
      </c>
      <c r="H44" s="20">
        <f>H43+H40</f>
        <v>3501.5500000000006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63.08+1.18</f>
        <v>64.260000000000005</v>
      </c>
      <c r="H46" s="20">
        <f t="shared" ref="H46" si="4">G46+F46+E46+D46</f>
        <v>64.260000000000005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1.69+5.08</f>
        <v>6.77</v>
      </c>
      <c r="H47" s="20">
        <f>G47+F47+E47+D47</f>
        <v>6.77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2.4</f>
        <v>2.4</v>
      </c>
      <c r="H48" s="20">
        <f>G48+F48+E48+D48</f>
        <v>2.4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297.56294077400008</v>
      </c>
      <c r="H49" s="20">
        <f>G49+F49+E49+D49</f>
        <v>297.56294077400008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370.99294077400009</v>
      </c>
      <c r="H50" s="20">
        <f>D50+E50+F50+G50</f>
        <v>370.99294077400009</v>
      </c>
    </row>
    <row r="51" spans="1:8" ht="12.75" customHeight="1" x14ac:dyDescent="0.2">
      <c r="A51" s="22"/>
      <c r="B51" s="31" t="s">
        <v>17</v>
      </c>
      <c r="C51" s="32"/>
      <c r="D51" s="20">
        <f>D50+D44</f>
        <v>1110.95</v>
      </c>
      <c r="E51" s="20">
        <f>E50+E44</f>
        <v>74.039999999999992</v>
      </c>
      <c r="F51" s="20">
        <f>F50+F44</f>
        <v>2304.0300000000002</v>
      </c>
      <c r="G51" s="20">
        <f>G50+G44</f>
        <v>383.52294077400006</v>
      </c>
      <c r="H51" s="20">
        <f>H50+H44</f>
        <v>3872.5429407740007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76.504572000000024</v>
      </c>
      <c r="H53" s="20">
        <f>D53+E53+F53+G53</f>
        <v>76.504572000000024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457.18335000000013</v>
      </c>
      <c r="H54" s="20">
        <f>D54+E54+F54+G54</f>
        <v>457.18335000000013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533.68792200000019</v>
      </c>
      <c r="H55" s="20">
        <f>D55+E55+F55+G55</f>
        <v>533.68792200000019</v>
      </c>
    </row>
    <row r="56" spans="1:8" ht="12.75" customHeight="1" x14ac:dyDescent="0.2">
      <c r="A56" s="22"/>
      <c r="B56" s="31" t="s">
        <v>30</v>
      </c>
      <c r="C56" s="32"/>
      <c r="D56" s="20">
        <f>D51+D55</f>
        <v>1110.95</v>
      </c>
      <c r="E56" s="20">
        <f t="shared" ref="E56:G56" si="7">E51+E55</f>
        <v>74.039999999999992</v>
      </c>
      <c r="F56" s="20">
        <f t="shared" si="7"/>
        <v>2304.0300000000002</v>
      </c>
      <c r="G56" s="20">
        <f t="shared" si="7"/>
        <v>917.21086277400025</v>
      </c>
      <c r="H56" s="20">
        <f>H55+H51</f>
        <v>4406.2308627740013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189.01+143.56</f>
        <v>332.57</v>
      </c>
      <c r="H58" s="20">
        <f>G58+F58+E58+D58</f>
        <v>332.57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332.57</v>
      </c>
      <c r="H59" s="20">
        <f>G59+F59+E59+D59</f>
        <v>332.57</v>
      </c>
    </row>
    <row r="60" spans="1:8" ht="12.75" customHeight="1" x14ac:dyDescent="0.2">
      <c r="A60" s="22"/>
      <c r="B60" s="31" t="s">
        <v>21</v>
      </c>
      <c r="C60" s="32"/>
      <c r="D60" s="20">
        <f>D56+D59</f>
        <v>1110.95</v>
      </c>
      <c r="E60" s="20">
        <f>E56+E59</f>
        <v>74.039999999999992</v>
      </c>
      <c r="F60" s="20">
        <f>F56+F59</f>
        <v>2304.0300000000002</v>
      </c>
      <c r="G60" s="20">
        <f>G56+G59</f>
        <v>1249.7808627740003</v>
      </c>
      <c r="H60" s="20">
        <f>D60+E60+F60+G60</f>
        <v>4738.800862774001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222.19</v>
      </c>
      <c r="E62" s="20">
        <f>E60/100*20</f>
        <v>14.808</v>
      </c>
      <c r="F62" s="20">
        <f>F60/100*20</f>
        <v>460.80600000000004</v>
      </c>
      <c r="G62" s="20">
        <f>G60/100*20</f>
        <v>249.95617255480005</v>
      </c>
      <c r="H62" s="20">
        <f>H60/100*20</f>
        <v>947.76017255480019</v>
      </c>
    </row>
    <row r="63" spans="1:8" ht="12.75" customHeight="1" x14ac:dyDescent="0.2">
      <c r="A63" s="22"/>
      <c r="B63" s="31" t="s">
        <v>24</v>
      </c>
      <c r="C63" s="32"/>
      <c r="D63" s="20">
        <f>D62</f>
        <v>222.19</v>
      </c>
      <c r="E63" s="20">
        <f>E62</f>
        <v>14.808</v>
      </c>
      <c r="F63" s="21">
        <f>F62</f>
        <v>460.80600000000004</v>
      </c>
      <c r="G63" s="20">
        <f>G62</f>
        <v>249.95617255480005</v>
      </c>
      <c r="H63" s="20">
        <f>D63+E63+F63+G63</f>
        <v>947.76017255480019</v>
      </c>
    </row>
    <row r="64" spans="1:8" ht="12.75" customHeight="1" x14ac:dyDescent="0.2">
      <c r="A64" s="22"/>
      <c r="B64" s="31" t="s">
        <v>25</v>
      </c>
      <c r="C64" s="32"/>
      <c r="D64" s="20">
        <f>D60+D62</f>
        <v>1333.14</v>
      </c>
      <c r="E64" s="20">
        <f>E60+E62</f>
        <v>88.847999999999985</v>
      </c>
      <c r="F64" s="20">
        <f>F60+F62</f>
        <v>2764.8360000000002</v>
      </c>
      <c r="G64" s="20">
        <f>G60+G62</f>
        <v>1499.7370353288004</v>
      </c>
      <c r="H64" s="20">
        <f>H60+H62</f>
        <v>5686.5610353288012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2024-01-22T07:51:57Z</dcterms:modified>
</cp:coreProperties>
</file>