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081948F8-8FEB-4634-8203-B358159F2C2D}" xr6:coauthVersionLast="36" xr6:coauthVersionMax="36" xr10:uidLastSave="{00000000-0000-0000-0000-000000000000}"/>
  <bookViews>
    <workbookView xWindow="0" yWindow="0" windowWidth="13125" windowHeight="8310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/>
  <c r="K9" i="1" l="1"/>
  <c r="L9" i="1" s="1"/>
  <c r="H9" i="1"/>
  <c r="I9" i="1" s="1"/>
  <c r="E9" i="1" l="1"/>
  <c r="F9" i="1" s="1"/>
  <c r="E8" i="2" l="1"/>
  <c r="F8" i="2" s="1"/>
  <c r="G8" i="2" s="1"/>
  <c r="D7" i="2"/>
  <c r="E7" i="2" s="1"/>
  <c r="F7" i="2" s="1"/>
  <c r="C6" i="2"/>
  <c r="D6" i="2" s="1"/>
  <c r="E6" i="2" s="1"/>
  <c r="F6" i="2" s="1"/>
  <c r="G6" i="2" s="1"/>
  <c r="G3" i="2"/>
  <c r="G10" i="2" s="1"/>
  <c r="F3" i="2"/>
  <c r="F9" i="2" s="1"/>
  <c r="G9" i="2" s="1"/>
  <c r="E3" i="2"/>
  <c r="D3" i="2"/>
  <c r="C3" i="2"/>
  <c r="G7" i="2" l="1"/>
  <c r="L10" i="1"/>
  <c r="E10" i="1"/>
  <c r="M10" i="1"/>
  <c r="F10" i="1"/>
  <c r="J10" i="1"/>
  <c r="I10" i="1"/>
  <c r="G10" i="1"/>
  <c r="K10" i="1"/>
  <c r="H10" i="1"/>
</calcChain>
</file>

<file path=xl/sharedStrings.xml><?xml version="1.0" encoding="utf-8"?>
<sst xmlns="http://schemas.openxmlformats.org/spreadsheetml/2006/main" count="41" uniqueCount="28">
  <si>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</si>
  <si>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</si>
  <si>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</si>
  <si>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</si>
  <si>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</si>
  <si>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</si>
  <si>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</si>
  <si>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</si>
  <si>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</si>
  <si>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</si>
  <si>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</si>
  <si>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</si>
  <si>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</si>
  <si>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</si>
  <si>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</si>
  <si>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</si>
  <si>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</si>
  <si>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</si>
  <si>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</si>
  <si>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</si>
  <si>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</si>
  <si>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</si>
  <si>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ООО "НЭП"</t>
  </si>
  <si>
    <t>ООО "Северо-Запад Поставка"</t>
  </si>
  <si>
    <t>ООО "ЭнергоНова+"</t>
  </si>
  <si>
    <t>Конъюнктурный анализ рынка на основании коммерческих предложений</t>
  </si>
  <si>
    <t>Выб, Приобретение измерительных трансформаторов напряжения 35 кВ (4 шт.) для аварийного запаса (22-1-05-3-05-04-0-0452)</t>
  </si>
  <si>
    <t>Стоимость в инвестиционной программе определена на основании Положения о закупочной деятельности АО "ЛОЭСК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</si>
</sst>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2" fontId="2" fillId="0" borderId="1" xfId="0" applyNumberFormat="1" applyFont="1" applyBorder="1" applyProtection="1">
      <protection locked="0"/>
    </xf>
    <xf numFmtId="2" fontId="2" fillId="0" borderId="1" xfId="0" applyNumberFormat="1" applyFont="1" applyBorder="1" applyProtection="1"/>
    <xf numFmtId="0" fontId="3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Normal="100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25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21" t="s">
        <v>0</v>
      </c>
      <c r="B6" s="28" t="s">
        <v>1</v>
      </c>
      <c r="C6" s="29"/>
      <c r="D6" s="21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21"/>
      <c r="B7" s="30"/>
      <c r="C7" s="31"/>
      <c r="D7" s="21"/>
      <c r="E7" s="18" t="s">
        <v>24</v>
      </c>
      <c r="F7" s="19"/>
      <c r="G7" s="20"/>
      <c r="H7" s="10" t="s">
        <v>22</v>
      </c>
      <c r="I7" s="10"/>
      <c r="J7" s="10"/>
      <c r="K7" s="10" t="s">
        <v>23</v>
      </c>
      <c r="L7" s="10"/>
      <c r="M7" s="10"/>
    </row>
    <row r="8" spans="1:13" x14ac:dyDescent="0.25">
      <c r="A8" s="21"/>
      <c r="B8" s="32"/>
      <c r="C8" s="33"/>
      <c r="D8" s="21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ht="30" customHeight="1" x14ac:dyDescent="0.25">
      <c r="A9" s="11" t="s">
        <v>2</v>
      </c>
      <c r="B9" s="26" t="s">
        <v>26</v>
      </c>
      <c r="C9" s="27"/>
      <c r="D9" s="13">
        <v>1</v>
      </c>
      <c r="E9" s="16">
        <f>G9/1.2</f>
        <v>381.70833333333337</v>
      </c>
      <c r="F9" s="16">
        <f>G9-E9</f>
        <v>76.34166666666664</v>
      </c>
      <c r="G9" s="16">
        <v>458.05</v>
      </c>
      <c r="H9" s="16">
        <f>J9/1.2</f>
        <v>400.41666666666669</v>
      </c>
      <c r="I9" s="16">
        <f>J9-H9</f>
        <v>80.083333333333314</v>
      </c>
      <c r="J9" s="16">
        <v>480.5</v>
      </c>
      <c r="K9" s="16">
        <f>M9/1.2</f>
        <v>392.41666666666669</v>
      </c>
      <c r="L9" s="16">
        <f>M9-K9</f>
        <v>78.483333333333292</v>
      </c>
      <c r="M9" s="16">
        <v>470.9</v>
      </c>
    </row>
    <row r="10" spans="1:13" x14ac:dyDescent="0.25">
      <c r="A10" s="11" t="s">
        <v>17</v>
      </c>
      <c r="B10" s="24" t="s">
        <v>7</v>
      </c>
      <c r="C10" s="25"/>
      <c r="D10" s="12"/>
      <c r="E10" s="16">
        <f t="shared" ref="E10:M10" ca="1" si="0">IFERROR(E9*$E$11*$D$9,"Необходимо указать год по п.4-5 в диапазоне 2020-2024")</f>
        <v>381.70833333333337</v>
      </c>
      <c r="F10" s="16">
        <f t="shared" ca="1" si="0"/>
        <v>76.34166666666664</v>
      </c>
      <c r="G10" s="16">
        <f t="shared" ca="1" si="0"/>
        <v>458.05</v>
      </c>
      <c r="H10" s="16">
        <f t="shared" ca="1" si="0"/>
        <v>400.41666666666669</v>
      </c>
      <c r="I10" s="16">
        <f t="shared" ca="1" si="0"/>
        <v>80.083333333333314</v>
      </c>
      <c r="J10" s="16">
        <f t="shared" ca="1" si="0"/>
        <v>480.5</v>
      </c>
      <c r="K10" s="16">
        <f t="shared" ca="1" si="0"/>
        <v>392.41666666666669</v>
      </c>
      <c r="L10" s="16">
        <f t="shared" ca="1" si="0"/>
        <v>78.483333333333292</v>
      </c>
      <c r="M10" s="16">
        <f t="shared" ca="1" si="0"/>
        <v>470.9</v>
      </c>
    </row>
    <row r="11" spans="1:13" x14ac:dyDescent="0.25">
      <c r="A11" s="11" t="s">
        <v>18</v>
      </c>
      <c r="B11" s="24" t="s">
        <v>12</v>
      </c>
      <c r="C11" s="25"/>
      <c r="D11" s="13" t="s">
        <v>16</v>
      </c>
      <c r="E11" s="15">
        <v>1</v>
      </c>
    </row>
    <row r="12" spans="1:13" x14ac:dyDescent="0.25">
      <c r="A12" s="11" t="s">
        <v>19</v>
      </c>
      <c r="B12" s="24" t="s">
        <v>14</v>
      </c>
      <c r="C12" s="25"/>
      <c r="D12" s="13" t="s">
        <v>16</v>
      </c>
      <c r="E12" s="12">
        <v>2022</v>
      </c>
    </row>
    <row r="13" spans="1:13" x14ac:dyDescent="0.25">
      <c r="A13" s="11" t="s">
        <v>20</v>
      </c>
      <c r="B13" s="24" t="s">
        <v>15</v>
      </c>
      <c r="C13" s="25"/>
      <c r="D13" s="13" t="s">
        <v>16</v>
      </c>
      <c r="E13" s="12">
        <v>2023</v>
      </c>
    </row>
    <row r="14" spans="1:13" x14ac:dyDescent="0.25">
      <c r="A14" s="22" t="s">
        <v>21</v>
      </c>
      <c r="B14" s="34" t="s">
        <v>27</v>
      </c>
      <c r="C14" s="14" t="s">
        <v>8</v>
      </c>
      <c r="D14" s="14" t="s">
        <v>16</v>
      </c>
      <c r="E14" s="17">
        <f ca="1">AVERAGE(E10,H10,K10)</f>
        <v>391.51388888888891</v>
      </c>
    </row>
    <row r="15" spans="1:13" x14ac:dyDescent="0.25">
      <c r="A15" s="23"/>
      <c r="B15" s="34"/>
      <c r="C15" s="13" t="s">
        <v>10</v>
      </c>
      <c r="D15" s="13" t="s">
        <v>16</v>
      </c>
      <c r="E15" s="17">
        <f ca="1">AVERAGE(G10,J10,M10)</f>
        <v>469.81666666666661</v>
      </c>
    </row>
  </sheetData>
  <mergeCells count="11">
    <mergeCell ref="E7:G7"/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2023-04-28T12:42:59Z</dcterms:modified>
</cp:coreProperties>
</file>