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M_22-1-06-0-08-04-0-1244\"/>
    </mc:Choice>
  </mc:AlternateContent>
  <xr:revisionPtr revIDLastSave="0" documentId="13_ncr:1_{C7B3F58A-FB13-4FAC-82A2-FD0ABE292BC0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54" i="1"/>
  <c r="G53" i="1"/>
  <c r="G54" i="2"/>
  <c r="G53" i="2"/>
  <c r="G49" i="2"/>
  <c r="G58" i="2" l="1"/>
  <c r="G59" i="2" s="1"/>
  <c r="H59" i="2" s="1"/>
  <c r="G31" i="2"/>
  <c r="G32" i="2" s="1"/>
  <c r="G46" i="2"/>
  <c r="H46" i="2" s="1"/>
  <c r="E34" i="2"/>
  <c r="H34" i="2" s="1"/>
  <c r="H35" i="2" s="1"/>
  <c r="F59" i="2"/>
  <c r="E59" i="2"/>
  <c r="D59" i="2"/>
  <c r="F55" i="2"/>
  <c r="E55" i="2"/>
  <c r="D55" i="2"/>
  <c r="H54" i="2"/>
  <c r="H53" i="2"/>
  <c r="G55" i="2"/>
  <c r="G50" i="2"/>
  <c r="H50" i="2" s="1"/>
  <c r="F50" i="2"/>
  <c r="E50" i="2"/>
  <c r="D50" i="2"/>
  <c r="H49" i="2"/>
  <c r="H48" i="2"/>
  <c r="H47" i="2"/>
  <c r="H43" i="2"/>
  <c r="G43" i="2"/>
  <c r="F43" i="2"/>
  <c r="E43" i="2"/>
  <c r="D43" i="2"/>
  <c r="H42" i="2"/>
  <c r="G39" i="2"/>
  <c r="F39" i="2"/>
  <c r="E39" i="2"/>
  <c r="D39" i="2"/>
  <c r="D40" i="2" s="1"/>
  <c r="D44" i="2" s="1"/>
  <c r="D51" i="2" s="1"/>
  <c r="D56" i="2" s="1"/>
  <c r="D60" i="2" s="1"/>
  <c r="H38" i="2"/>
  <c r="H39" i="2" s="1"/>
  <c r="G35" i="2"/>
  <c r="F35" i="2"/>
  <c r="F36" i="2" s="1"/>
  <c r="F40" i="2" s="1"/>
  <c r="E35" i="2"/>
  <c r="E36" i="2" s="1"/>
  <c r="E40" i="2" s="1"/>
  <c r="E44" i="2" s="1"/>
  <c r="E51" i="2" s="1"/>
  <c r="E56" i="2" s="1"/>
  <c r="E60" i="2" s="1"/>
  <c r="D35" i="2"/>
  <c r="D36" i="2" s="1"/>
  <c r="F32" i="2"/>
  <c r="E32" i="2"/>
  <c r="D32" i="2"/>
  <c r="H30" i="2"/>
  <c r="H29" i="2"/>
  <c r="H28" i="2"/>
  <c r="H27" i="2"/>
  <c r="H26" i="2"/>
  <c r="H25" i="2"/>
  <c r="H24" i="2"/>
  <c r="G58" i="1"/>
  <c r="G31" i="1"/>
  <c r="G46" i="1"/>
  <c r="E34" i="1"/>
  <c r="H55" i="2" l="1"/>
  <c r="H58" i="2"/>
  <c r="H31" i="2"/>
  <c r="H32" i="2" s="1"/>
  <c r="H36" i="2" s="1"/>
  <c r="H40" i="2" s="1"/>
  <c r="H44" i="2" s="1"/>
  <c r="H51" i="2" s="1"/>
  <c r="G36" i="2"/>
  <c r="G40" i="2" s="1"/>
  <c r="F44" i="2"/>
  <c r="F51" i="2" s="1"/>
  <c r="F56" i="2" s="1"/>
  <c r="F60" i="2" s="1"/>
  <c r="D62" i="2"/>
  <c r="D63" i="2" s="1"/>
  <c r="G44" i="2"/>
  <c r="G51" i="2" s="1"/>
  <c r="G56" i="2" s="1"/>
  <c r="G60" i="2" s="1"/>
  <c r="E62" i="2"/>
  <c r="E63" i="2" s="1"/>
  <c r="D50" i="1"/>
  <c r="H56" i="2" l="1"/>
  <c r="F64" i="2"/>
  <c r="F62" i="2"/>
  <c r="F63" i="2" s="1"/>
  <c r="H60" i="2"/>
  <c r="G62" i="2"/>
  <c r="G63" i="2" s="1"/>
  <c r="H63" i="2" s="1"/>
  <c r="D64" i="2"/>
  <c r="E64" i="2"/>
  <c r="E50" i="1"/>
  <c r="F50" i="1"/>
  <c r="H62" i="2" l="1"/>
  <c r="H64" i="2" s="1"/>
  <c r="G64" i="2"/>
  <c r="D59" i="1"/>
  <c r="D55" i="1"/>
  <c r="D43" i="1"/>
  <c r="D39" i="1"/>
  <c r="D32" i="1"/>
  <c r="E59" i="1"/>
  <c r="F59" i="1"/>
  <c r="G59" i="1"/>
  <c r="H48" i="1"/>
  <c r="H30" i="1" l="1"/>
  <c r="E32" i="1"/>
  <c r="F32" i="1"/>
  <c r="G32" i="1"/>
  <c r="H26" i="1" l="1"/>
  <c r="D6" i="2" l="1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43" i="1" l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H54" i="1" l="1"/>
  <c r="E51" i="1"/>
  <c r="E56" i="1" s="1"/>
  <c r="E60" i="1" s="1"/>
  <c r="D64" i="1"/>
  <c r="G55" i="1" l="1"/>
  <c r="H55" i="1" s="1"/>
  <c r="H53" i="1"/>
  <c r="E62" i="1"/>
  <c r="H49" i="1" l="1"/>
  <c r="G50" i="1"/>
  <c r="H50" i="1" s="1"/>
  <c r="H51" i="1" s="1"/>
  <c r="H56" i="1" s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<sst xmlns="http://schemas.openxmlformats.org/spreadsheetml/2006/main" count="166" uniqueCount="69">
  <si>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</si>
  <si>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</si>
  <si>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</si>
  <si>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</si>
  <si>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</si>
  <si>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</si>
  <si>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</si>
  <si>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</si>
  <si>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</si>
  <si>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</si>
  <si>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</si>
  <si>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</si>
  <si>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</si>
  <si>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</si>
  <si>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</si>
  <si>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</si>
  <si>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</si>
  <si>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</si>
  <si>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</si>
  <si>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</si>
  <si>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</si>
  <si>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</si>
  <si>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</si>
  <si>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</si>
  <si>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</si>
  <si>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</si>
  <si>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</si>
  <si>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</si>
  <si>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</si>
  <si>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</si>
  <si>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</si>
  <si>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</si>
  <si>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</si>
  <si>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</si>
  <si>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</si>
  <si>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</si>
  <si>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</si>
  <si>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</si>
  <si>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</si>
  <si>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</si>
  <si>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</si>
  <si>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</si>
  <si>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</si>
  <si>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</si>
  <si>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</si>
  <si>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</si>
  <si>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</si>
  <si>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</si>
  <si>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</si>
  <si>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</si>
  <si>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</si>
  <si>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</si>
  <si>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</si>
  <si>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</si>
  <si>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</si>
  <si>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</si>
  <si>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</si>
  <si>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</si>
  <si>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</si>
  <si>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</si>
  <si>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</si>
  <si>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</si>
  <si>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</si>
  <si>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</si>
  <si>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</si>
  <si>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</si>
  <si>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</si>
  <si>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</si>
  <si>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Гатч, РК оборудования ТП-1 ул Карьерная в п. Тайцы Гатчинского р-на ЛО (инв. №000011436) (22-1-06-0-08-04-0-1244)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</si>
</sst>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4" fontId="1" fillId="2" borderId="3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H54" sqref="H5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50.706782154336004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>
        <f>1038.82/1000</f>
        <v>1.0388199999999999</v>
      </c>
      <c r="H31" s="20">
        <f>G31+F31+E31+D31</f>
        <v>1.0388199999999999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1.0388199999999999</v>
      </c>
      <c r="H32" s="20">
        <f>H24+H31+H25+H27+H29+H26+H28+H30</f>
        <v>1.0388199999999999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/>
      <c r="E34" s="27">
        <f>(22038.6-890.4168-1038.82)/1000</f>
        <v>20.109363200000001</v>
      </c>
      <c r="F34" s="27"/>
      <c r="G34" s="21"/>
      <c r="H34" s="20">
        <f>D34+E34+G34+F34</f>
        <v>20.109363200000001</v>
      </c>
    </row>
    <row r="35" spans="1:8" x14ac:dyDescent="0.2">
      <c r="A35" s="22"/>
      <c r="B35" s="32" t="s">
        <v>16</v>
      </c>
      <c r="C35" s="33"/>
      <c r="D35" s="20">
        <f>D34</f>
        <v>0</v>
      </c>
      <c r="E35" s="20">
        <f>E34</f>
        <v>20.109363200000001</v>
      </c>
      <c r="F35" s="21">
        <f>F34</f>
        <v>0</v>
      </c>
      <c r="G35" s="21">
        <f>G34</f>
        <v>0</v>
      </c>
      <c r="H35" s="20">
        <f>H34</f>
        <v>20.109363200000001</v>
      </c>
    </row>
    <row r="36" spans="1:8" x14ac:dyDescent="0.2">
      <c r="A36" s="22"/>
      <c r="B36" s="32" t="s">
        <v>34</v>
      </c>
      <c r="C36" s="33"/>
      <c r="D36" s="20">
        <f>D35+D32</f>
        <v>0</v>
      </c>
      <c r="E36" s="20">
        <f>E35+E32</f>
        <v>20.109363200000001</v>
      </c>
      <c r="F36" s="20">
        <f>F35+F32</f>
        <v>0</v>
      </c>
      <c r="G36" s="20">
        <f>G35+G32</f>
        <v>1.0388199999999999</v>
      </c>
      <c r="H36" s="20">
        <f>H35+H32</f>
        <v>21.148183200000002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0</v>
      </c>
      <c r="E40" s="20">
        <f t="shared" ref="E40" si="2">E39+E36</f>
        <v>20.109363200000001</v>
      </c>
      <c r="F40" s="20">
        <f t="shared" ref="F40" si="3">F39+F36</f>
        <v>0</v>
      </c>
      <c r="G40" s="20">
        <f t="shared" ref="G40" si="4">G39+G36</f>
        <v>1.0388199999999999</v>
      </c>
      <c r="H40" s="20">
        <f>H39+H36</f>
        <v>21.148183200000002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0</v>
      </c>
      <c r="E44" s="20">
        <f t="shared" ref="E44" si="5">E43+E40</f>
        <v>20.109363200000001</v>
      </c>
      <c r="F44" s="20">
        <f t="shared" ref="F44" si="6">F43+F40</f>
        <v>0</v>
      </c>
      <c r="G44" s="20">
        <f t="shared" ref="G44" si="7">G43+G40</f>
        <v>1.0388199999999999</v>
      </c>
      <c r="H44" s="20">
        <f>H43+H40</f>
        <v>21.148183200000002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890.4168/1000</f>
        <v>0.89041680000000001</v>
      </c>
      <c r="H46" s="20">
        <f t="shared" ref="H46" si="8">G46+F46+E46+D46</f>
        <v>0.89041680000000001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2.6533539552800001</v>
      </c>
      <c r="H49" s="20">
        <f>G49+F49+E49+D49</f>
        <v>2.6533539552800001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3.5437707552800002</v>
      </c>
      <c r="H50" s="20">
        <f>D50+E50+F50+G50</f>
        <v>3.5437707552800002</v>
      </c>
    </row>
    <row r="51" spans="1:8" x14ac:dyDescent="0.2">
      <c r="A51" s="22"/>
      <c r="B51" s="32" t="s">
        <v>17</v>
      </c>
      <c r="C51" s="33"/>
      <c r="D51" s="20">
        <f>D50+D44</f>
        <v>0</v>
      </c>
      <c r="E51" s="20">
        <f>E50+E44</f>
        <v>20.109363200000001</v>
      </c>
      <c r="F51" s="20">
        <f>F50+F44</f>
        <v>0</v>
      </c>
      <c r="G51" s="20">
        <f>G50+G44</f>
        <v>4.58259075528</v>
      </c>
      <c r="H51" s="20">
        <f>H50+H44</f>
        <v>24.691953955280002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0.47162604000000008</v>
      </c>
      <c r="H53" s="20">
        <f>D53+E53+F53+G53</f>
        <v>0.47162604000000008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48">
        <f>(D44+E44+F44+G44+H46+H47+H48+H58)/100*11.7-2.115</f>
        <v>2.2052718000000002</v>
      </c>
      <c r="H54" s="20">
        <f>D54+E54+F54+G54</f>
        <v>2.2052718000000002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2.6768978400000005</v>
      </c>
      <c r="H55" s="20">
        <f>D55+E55+F55+G55</f>
        <v>2.6768978400000005</v>
      </c>
    </row>
    <row r="56" spans="1:8" x14ac:dyDescent="0.2">
      <c r="A56" s="22"/>
      <c r="B56" s="32" t="s">
        <v>30</v>
      </c>
      <c r="C56" s="33"/>
      <c r="D56" s="20">
        <f>D51+D55</f>
        <v>0</v>
      </c>
      <c r="E56" s="20">
        <f t="shared" ref="E56:G56" si="11">E51+E55</f>
        <v>20.109363200000001</v>
      </c>
      <c r="F56" s="20">
        <f t="shared" si="11"/>
        <v>0</v>
      </c>
      <c r="G56" s="20">
        <f t="shared" si="11"/>
        <v>7.2594885952800006</v>
      </c>
      <c r="H56" s="20">
        <f>H55+H51</f>
        <v>27.368851795280001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14886.8/1000</f>
        <v>14.886799999999999</v>
      </c>
      <c r="H58" s="20">
        <f>G58+F58+E58+D58</f>
        <v>14.886799999999999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14.886799999999999</v>
      </c>
      <c r="H59" s="20">
        <f>G59+F59+E59+D59</f>
        <v>14.886799999999999</v>
      </c>
    </row>
    <row r="60" spans="1:8" x14ac:dyDescent="0.2">
      <c r="A60" s="22"/>
      <c r="B60" s="32" t="s">
        <v>21</v>
      </c>
      <c r="C60" s="33"/>
      <c r="D60" s="20">
        <f>D56+D59</f>
        <v>0</v>
      </c>
      <c r="E60" s="20">
        <f>E56+E59</f>
        <v>20.109363200000001</v>
      </c>
      <c r="F60" s="20">
        <f>F56+F59</f>
        <v>0</v>
      </c>
      <c r="G60" s="20">
        <f>G56+G59</f>
        <v>22.146288595279998</v>
      </c>
      <c r="H60" s="20">
        <f>D60+E60+F60+G60</f>
        <v>42.255651795280002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0</v>
      </c>
      <c r="E62" s="20">
        <f>E60/100*20</f>
        <v>4.0218726399999998</v>
      </c>
      <c r="F62" s="20">
        <f>F60/100*20</f>
        <v>0</v>
      </c>
      <c r="G62" s="20">
        <f>G60/100*20</f>
        <v>4.4292577190559994</v>
      </c>
      <c r="H62" s="20">
        <f>H60/100*20</f>
        <v>8.4511303590560001</v>
      </c>
    </row>
    <row r="63" spans="1:8" x14ac:dyDescent="0.2">
      <c r="A63" s="22"/>
      <c r="B63" s="32" t="s">
        <v>24</v>
      </c>
      <c r="C63" s="33"/>
      <c r="D63" s="20">
        <f>D62</f>
        <v>0</v>
      </c>
      <c r="E63" s="20">
        <f>E62</f>
        <v>4.0218726399999998</v>
      </c>
      <c r="F63" s="21">
        <f>F62</f>
        <v>0</v>
      </c>
      <c r="G63" s="20">
        <f>G62</f>
        <v>4.4292577190559994</v>
      </c>
      <c r="H63" s="20">
        <f>D63+E63+F63+G63</f>
        <v>8.4511303590559983</v>
      </c>
    </row>
    <row r="64" spans="1:8" x14ac:dyDescent="0.2">
      <c r="A64" s="22"/>
      <c r="B64" s="32" t="s">
        <v>25</v>
      </c>
      <c r="C64" s="33"/>
      <c r="D64" s="20">
        <f>D60+D62</f>
        <v>0</v>
      </c>
      <c r="E64" s="20">
        <f>E60+E62</f>
        <v>24.131235840000002</v>
      </c>
      <c r="F64" s="20">
        <f>F60+F62</f>
        <v>0</v>
      </c>
      <c r="G64" s="20">
        <f>G60+G62</f>
        <v>26.575546314335998</v>
      </c>
      <c r="H64" s="20">
        <f>H60+H62</f>
        <v>50.706782154336004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zoomScale="75" zoomScaleNormal="75" zoomScaleSheetLayoutView="75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8.2986039320819511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>
        <f>1038.82/1000/7.21</f>
        <v>0.14408044382801663</v>
      </c>
      <c r="H31" s="20">
        <f>G31+F31+E31+D31</f>
        <v>0.14408044382801663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0.14408044382801663</v>
      </c>
      <c r="H32" s="20">
        <f>H24+H31+H25+H27+H29+H26+H28+H30</f>
        <v>0.14408044382801663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/>
      <c r="E34" s="27">
        <f>(22038.6-890.4168-1038.82)/1000/7.21</f>
        <v>2.7890933703190015</v>
      </c>
      <c r="F34" s="27"/>
      <c r="G34" s="21"/>
      <c r="H34" s="20">
        <f>D34+E34+G34+F34</f>
        <v>2.7890933703190015</v>
      </c>
    </row>
    <row r="35" spans="1:8" ht="12.75" customHeight="1" x14ac:dyDescent="0.2">
      <c r="A35" s="22"/>
      <c r="B35" s="32" t="s">
        <v>16</v>
      </c>
      <c r="C35" s="33"/>
      <c r="D35" s="20">
        <f>D34</f>
        <v>0</v>
      </c>
      <c r="E35" s="20">
        <f>E34</f>
        <v>2.7890933703190015</v>
      </c>
      <c r="F35" s="21">
        <f>F34</f>
        <v>0</v>
      </c>
      <c r="G35" s="21">
        <f>G34</f>
        <v>0</v>
      </c>
      <c r="H35" s="20">
        <f>H34</f>
        <v>2.7890933703190015</v>
      </c>
    </row>
    <row r="36" spans="1:8" ht="12.75" customHeight="1" x14ac:dyDescent="0.2">
      <c r="A36" s="22"/>
      <c r="B36" s="32" t="s">
        <v>34</v>
      </c>
      <c r="C36" s="33"/>
      <c r="D36" s="20">
        <f>D35+D32</f>
        <v>0</v>
      </c>
      <c r="E36" s="20">
        <f>E35+E32</f>
        <v>2.7890933703190015</v>
      </c>
      <c r="F36" s="20">
        <f>F35+F32</f>
        <v>0</v>
      </c>
      <c r="G36" s="20">
        <f>G35+G32</f>
        <v>0.14408044382801663</v>
      </c>
      <c r="H36" s="20">
        <f>H35+H32</f>
        <v>2.9331738141470183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0</v>
      </c>
      <c r="E40" s="20">
        <f t="shared" ref="E40:G40" si="2">E39+E36</f>
        <v>2.7890933703190015</v>
      </c>
      <c r="F40" s="20">
        <f t="shared" si="2"/>
        <v>0</v>
      </c>
      <c r="G40" s="20">
        <f t="shared" si="2"/>
        <v>0.14408044382801663</v>
      </c>
      <c r="H40" s="20">
        <f>H39+H36</f>
        <v>2.9331738141470183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0</v>
      </c>
      <c r="E44" s="20">
        <f t="shared" ref="E44:G44" si="3">E43+E40</f>
        <v>2.7890933703190015</v>
      </c>
      <c r="F44" s="20">
        <f t="shared" si="3"/>
        <v>0</v>
      </c>
      <c r="G44" s="20">
        <f t="shared" si="3"/>
        <v>0.14408044382801663</v>
      </c>
      <c r="H44" s="20">
        <f>H43+H40</f>
        <v>2.9331738141470183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890.4168/1000/7.21</f>
        <v>0.12349747572815534</v>
      </c>
      <c r="H46" s="20">
        <f t="shared" ref="H46" si="4">G46+F46+E46+D46</f>
        <v>0.12349747572815534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0.43424434821109875</v>
      </c>
      <c r="H49" s="20">
        <f>G49+F49+E49+D49</f>
        <v>0.43424434821109875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0.55774182393925409</v>
      </c>
      <c r="H50" s="20">
        <f>D50+E50+F50+G50</f>
        <v>0.55774182393925409</v>
      </c>
    </row>
    <row r="51" spans="1:8" ht="12.75" customHeight="1" x14ac:dyDescent="0.2">
      <c r="A51" s="22"/>
      <c r="B51" s="32" t="s">
        <v>17</v>
      </c>
      <c r="C51" s="33"/>
      <c r="D51" s="20">
        <f>D50+D44</f>
        <v>0</v>
      </c>
      <c r="E51" s="20">
        <f>E50+E44</f>
        <v>2.7890933703190015</v>
      </c>
      <c r="F51" s="20">
        <f>F50+F44</f>
        <v>0</v>
      </c>
      <c r="G51" s="20">
        <f>G50+G44</f>
        <v>0.70182226776727075</v>
      </c>
      <c r="H51" s="20">
        <f>H50+H44</f>
        <v>3.4909156380862725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6.5412765603328732E-2</v>
      </c>
      <c r="H53" s="20">
        <f>D53+E53+F53+G53</f>
        <v>6.5412765603328732E-2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0.67202685860492595</v>
      </c>
      <c r="H54" s="20">
        <f>D54+E54+F54+G54</f>
        <v>0.67202685860492595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0.73743962420825471</v>
      </c>
      <c r="H55" s="20">
        <f>D55+E55+F55+G55</f>
        <v>0.73743962420825471</v>
      </c>
    </row>
    <row r="56" spans="1:8" ht="12.75" customHeight="1" x14ac:dyDescent="0.2">
      <c r="A56" s="22"/>
      <c r="B56" s="32" t="s">
        <v>30</v>
      </c>
      <c r="C56" s="33"/>
      <c r="D56" s="20">
        <f>D51+D55</f>
        <v>0</v>
      </c>
      <c r="E56" s="20">
        <f t="shared" ref="E56:G56" si="7">E51+E55</f>
        <v>2.7890933703190015</v>
      </c>
      <c r="F56" s="20">
        <f t="shared" si="7"/>
        <v>0</v>
      </c>
      <c r="G56" s="20">
        <f t="shared" si="7"/>
        <v>1.4392618919755256</v>
      </c>
      <c r="H56" s="20">
        <f>H55+H51</f>
        <v>4.2283552622945271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14886.8/1000/5.54</f>
        <v>2.6871480144404329</v>
      </c>
      <c r="H58" s="20">
        <f>G58+F58+E58+D58</f>
        <v>2.6871480144404329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2.6871480144404329</v>
      </c>
      <c r="H59" s="20">
        <f>G59+F59+E59+D59</f>
        <v>2.6871480144404329</v>
      </c>
    </row>
    <row r="60" spans="1:8" ht="12.75" customHeight="1" x14ac:dyDescent="0.2">
      <c r="A60" s="22"/>
      <c r="B60" s="32" t="s">
        <v>21</v>
      </c>
      <c r="C60" s="33"/>
      <c r="D60" s="20">
        <f>D56+D59</f>
        <v>0</v>
      </c>
      <c r="E60" s="20">
        <f>E56+E59</f>
        <v>2.7890933703190015</v>
      </c>
      <c r="F60" s="20">
        <f>F56+F59</f>
        <v>0</v>
      </c>
      <c r="G60" s="20">
        <f>G56+G59</f>
        <v>4.1264099064159581</v>
      </c>
      <c r="H60" s="20">
        <f>D60+E60+F60+G60</f>
        <v>6.9155032767349596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0</v>
      </c>
      <c r="E62" s="20">
        <f>E60/100*20</f>
        <v>0.55781867406380037</v>
      </c>
      <c r="F62" s="20">
        <f>F60/100*20</f>
        <v>0</v>
      </c>
      <c r="G62" s="20">
        <f>G60/100*20</f>
        <v>0.82528198128319152</v>
      </c>
      <c r="H62" s="20">
        <f>H60/100*20</f>
        <v>1.3831006553469918</v>
      </c>
    </row>
    <row r="63" spans="1:8" ht="12.75" customHeight="1" x14ac:dyDescent="0.2">
      <c r="A63" s="22"/>
      <c r="B63" s="32" t="s">
        <v>24</v>
      </c>
      <c r="C63" s="33"/>
      <c r="D63" s="20">
        <f>D62</f>
        <v>0</v>
      </c>
      <c r="E63" s="20">
        <f>E62</f>
        <v>0.55781867406380037</v>
      </c>
      <c r="F63" s="21">
        <f>F62</f>
        <v>0</v>
      </c>
      <c r="G63" s="20">
        <f>G62</f>
        <v>0.82528198128319152</v>
      </c>
      <c r="H63" s="20">
        <f>D63+E63+F63+G63</f>
        <v>1.383100655346992</v>
      </c>
    </row>
    <row r="64" spans="1:8" ht="12.75" customHeight="1" x14ac:dyDescent="0.2">
      <c r="A64" s="22"/>
      <c r="B64" s="32" t="s">
        <v>25</v>
      </c>
      <c r="C64" s="33"/>
      <c r="D64" s="20">
        <f>D60+D62</f>
        <v>0</v>
      </c>
      <c r="E64" s="20">
        <f>E60+E62</f>
        <v>3.346912044382802</v>
      </c>
      <c r="F64" s="20">
        <f>F60+F62</f>
        <v>0</v>
      </c>
      <c r="G64" s="20">
        <f>G60+G62</f>
        <v>4.95169188769915</v>
      </c>
      <c r="H64" s="20">
        <f>H60+H62</f>
        <v>8.2986039320819511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2023-11-23T06:08:45Z</dcterms:modified>
</cp:coreProperties>
</file>