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3\11.2023\"/>
    </mc:Choice>
  </mc:AlternateContent>
  <xr:revisionPtr revIDLastSave="0" documentId="13_ncr:1_{77DDB499-EB18-4E6A-A4E9-8333A9D17666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8" i="2"/>
  <c r="H48" i="2" s="1"/>
  <c r="G47" i="2"/>
  <c r="H47" i="2" s="1"/>
  <c r="G46" i="2"/>
  <c r="H46" i="2" s="1"/>
  <c r="F34" i="2"/>
  <c r="F35" i="2" s="1"/>
  <c r="F36" i="2" s="1"/>
  <c r="F40" i="2" s="1"/>
  <c r="E34" i="2"/>
  <c r="D34" i="2"/>
  <c r="G28" i="2"/>
  <c r="G32" i="2" s="1"/>
  <c r="G36" i="2" s="1"/>
  <c r="G25" i="2"/>
  <c r="H25" i="2" s="1"/>
  <c r="G24" i="2"/>
  <c r="H24" i="2" s="1"/>
  <c r="F59" i="2"/>
  <c r="E59" i="2"/>
  <c r="D59" i="2"/>
  <c r="F55" i="2"/>
  <c r="E55" i="2"/>
  <c r="D55" i="2"/>
  <c r="F50" i="2"/>
  <c r="E50" i="2"/>
  <c r="D50" i="2"/>
  <c r="H43" i="2"/>
  <c r="G43" i="2"/>
  <c r="F43" i="2"/>
  <c r="E43" i="2"/>
  <c r="D43" i="2"/>
  <c r="H42" i="2"/>
  <c r="G39" i="2"/>
  <c r="F39" i="2"/>
  <c r="E39" i="2"/>
  <c r="D39" i="2"/>
  <c r="H38" i="2"/>
  <c r="H39" i="2" s="1"/>
  <c r="G35" i="2"/>
  <c r="E35" i="2"/>
  <c r="E36" i="2" s="1"/>
  <c r="D35" i="2"/>
  <c r="D36" i="2" s="1"/>
  <c r="D40" i="2" s="1"/>
  <c r="F32" i="2"/>
  <c r="E32" i="2"/>
  <c r="D32" i="2"/>
  <c r="H31" i="2"/>
  <c r="H30" i="2"/>
  <c r="H29" i="2"/>
  <c r="H27" i="2"/>
  <c r="H26" i="2"/>
  <c r="G46" i="1"/>
  <c r="F34" i="1"/>
  <c r="E34" i="1"/>
  <c r="D34" i="1"/>
  <c r="G25" i="1"/>
  <c r="G24" i="1"/>
  <c r="G48" i="1"/>
  <c r="G28" i="1"/>
  <c r="G58" i="1"/>
  <c r="G59" i="2" l="1"/>
  <c r="H59" i="2" s="1"/>
  <c r="H34" i="2"/>
  <c r="H35" i="2" s="1"/>
  <c r="E40" i="2"/>
  <c r="E44" i="2" s="1"/>
  <c r="E51" i="2" s="1"/>
  <c r="E56" i="2" s="1"/>
  <c r="E60" i="2" s="1"/>
  <c r="D44" i="2"/>
  <c r="F44" i="2"/>
  <c r="F51" i="2" s="1"/>
  <c r="F56" i="2" s="1"/>
  <c r="F60" i="2" s="1"/>
  <c r="G40" i="2"/>
  <c r="G44" i="2" s="1"/>
  <c r="H28" i="2"/>
  <c r="H32" i="2" s="1"/>
  <c r="H36" i="2" s="1"/>
  <c r="H40" i="2" s="1"/>
  <c r="H44" i="2" s="1"/>
  <c r="D50" i="1"/>
  <c r="F62" i="2" l="1"/>
  <c r="F63" i="2" s="1"/>
  <c r="E62" i="2"/>
  <c r="E63" i="2" s="1"/>
  <c r="G53" i="2"/>
  <c r="D51" i="2"/>
  <c r="D56" i="2" s="1"/>
  <c r="D60" i="2" s="1"/>
  <c r="G54" i="2"/>
  <c r="H54" i="2" s="1"/>
  <c r="E50" i="1"/>
  <c r="F50" i="1"/>
  <c r="F64" i="2" l="1"/>
  <c r="G55" i="2"/>
  <c r="H55" i="2" s="1"/>
  <c r="H53" i="2"/>
  <c r="G49" i="2" s="1"/>
  <c r="E64" i="2"/>
  <c r="D62" i="2"/>
  <c r="D63" i="2" s="1"/>
  <c r="D59" i="1"/>
  <c r="D55" i="1"/>
  <c r="D43" i="1"/>
  <c r="D39" i="1"/>
  <c r="D32" i="1"/>
  <c r="E59" i="1"/>
  <c r="F59" i="1"/>
  <c r="G59" i="1"/>
  <c r="H48" i="1"/>
  <c r="H49" i="2" l="1"/>
  <c r="G50" i="2"/>
  <c r="D64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62" i="2"/>
  <c r="H64" i="2" s="1"/>
  <c r="D6" i="2" s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G54" i="1" s="1"/>
  <c r="D63" i="1"/>
  <c r="G53" i="1" l="1"/>
  <c r="H54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<sst xmlns="http://schemas.openxmlformats.org/spreadsheetml/2006/main" count="166" uniqueCount="69">
  <si>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</si>
  <si>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</si>
  <si>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</si>
  <si>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</si>
  <si>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</si>
  <si>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</si>
  <si>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</si>
  <si>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</si>
  <si>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</si>
  <si>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</si>
  <si>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</si>
  <si>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</si>
  <si>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</si>
  <si>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</si>
  <si>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</si>
  <si>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</si>
  <si>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</si>
  <si>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</si>
  <si>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</si>
  <si>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</si>
  <si>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</si>
  <si>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</si>
  <si>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</si>
  <si>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</si>
  <si>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</si>
  <si>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</si>
  <si>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</si>
  <si>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</si>
  <si>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</si>
  <si>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</si>
  <si>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</si>
  <si>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</si>
  <si>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</si>
  <si>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</si>
  <si>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</si>
  <si>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</si>
  <si>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</si>
  <si>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</si>
  <si>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</si>
  <si>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</si>
  <si>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</si>
  <si>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</si>
  <si>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</si>
  <si>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</si>
  <si>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</si>
  <si>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</si>
  <si>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</si>
  <si>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</si>
  <si>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</si>
  <si>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</si>
  <si>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</si>
  <si>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</si>
  <si>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</si>
  <si>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</si>
  <si>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</si>
  <si>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</si>
  <si>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</si>
  <si>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</si>
  <si>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</si>
  <si>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</si>
  <si>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</si>
  <si>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</si>
  <si>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</si>
  <si>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</si>
  <si>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</si>
  <si>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</si>
  <si>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</si>
  <si>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</si>
  <si>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Строительство 4КЛ-0,4 кВ протяжённостью 0,5 км, КК-0,4 кВ (1 шт.) по договору ТП № 10-067/005-ПС-22 в г. Тосно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</si>
</sst>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topLeftCell="A7" zoomScale="75" zoomScaleNormal="75" zoomScaleSheetLayoutView="75" workbookViewId="0">
      <selection activeCell="T36" sqref="T36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1314.602423461228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12.75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8.5</f>
        <v>8.5</v>
      </c>
      <c r="H25" s="20">
        <f t="shared" ref="H25:H30" si="0">G25+F25+E25+D25</f>
        <v>8.5</v>
      </c>
    </row>
    <row r="26" spans="1:8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55549.76/1000/1.2</f>
        <v>46.291466666666665</v>
      </c>
      <c r="H28" s="20">
        <f>G28+F28+E28+D28</f>
        <v>46.291466666666665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67.541466666666665</v>
      </c>
      <c r="H32" s="20">
        <f>H24+H31+H25+H27+H29+H26+H28+H30</f>
        <v>67.541466666666665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25.5" x14ac:dyDescent="0.2">
      <c r="A34" s="18">
        <v>9</v>
      </c>
      <c r="B34" s="19" t="s">
        <v>15</v>
      </c>
      <c r="C34" s="25" t="s">
        <v>68</v>
      </c>
      <c r="D34" s="27">
        <f>130.43</f>
        <v>130.43</v>
      </c>
      <c r="E34" s="27">
        <f>451.78</f>
        <v>451.78</v>
      </c>
      <c r="F34" s="21">
        <f>135</f>
        <v>135</v>
      </c>
      <c r="G34" s="21"/>
      <c r="H34" s="20">
        <f>D34+E34+G34+F34</f>
        <v>717.21</v>
      </c>
    </row>
    <row r="35" spans="1:8" x14ac:dyDescent="0.2">
      <c r="A35" s="22"/>
      <c r="B35" s="32" t="s">
        <v>16</v>
      </c>
      <c r="C35" s="33"/>
      <c r="D35" s="20">
        <f>D34</f>
        <v>130.43</v>
      </c>
      <c r="E35" s="20">
        <f>E34</f>
        <v>451.78</v>
      </c>
      <c r="F35" s="21">
        <f>F34</f>
        <v>135</v>
      </c>
      <c r="G35" s="21">
        <f>G34</f>
        <v>0</v>
      </c>
      <c r="H35" s="20">
        <f>H34</f>
        <v>717.21</v>
      </c>
    </row>
    <row r="36" spans="1:8" x14ac:dyDescent="0.2">
      <c r="A36" s="22"/>
      <c r="B36" s="32" t="s">
        <v>34</v>
      </c>
      <c r="C36" s="33"/>
      <c r="D36" s="20">
        <f>D35+D32</f>
        <v>130.43</v>
      </c>
      <c r="E36" s="20">
        <f>E35+E32</f>
        <v>451.78</v>
      </c>
      <c r="F36" s="20">
        <f>F35+F32</f>
        <v>135</v>
      </c>
      <c r="G36" s="20">
        <f>G35+G32</f>
        <v>67.541466666666665</v>
      </c>
      <c r="H36" s="20">
        <f>H35+H32</f>
        <v>784.75146666666672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2" t="s">
        <v>44</v>
      </c>
      <c r="C40" s="33"/>
      <c r="D40" s="20">
        <f>D39+D36</f>
        <v>130.43</v>
      </c>
      <c r="E40" s="20">
        <f t="shared" ref="E40" si="2">E39+E36</f>
        <v>451.78</v>
      </c>
      <c r="F40" s="20">
        <f t="shared" ref="F40" si="3">F39+F36</f>
        <v>135</v>
      </c>
      <c r="G40" s="20">
        <f t="shared" ref="G40" si="4">G39+G36</f>
        <v>67.541466666666665</v>
      </c>
      <c r="H40" s="20">
        <f>H39+H36</f>
        <v>784.75146666666672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130.43</v>
      </c>
      <c r="E44" s="20">
        <f t="shared" ref="E44" si="5">E43+E40</f>
        <v>451.78</v>
      </c>
      <c r="F44" s="20">
        <f t="shared" ref="F44" si="6">F43+F40</f>
        <v>135</v>
      </c>
      <c r="G44" s="20">
        <f t="shared" ref="G44" si="7">G43+G40</f>
        <v>67.541466666666665</v>
      </c>
      <c r="H44" s="20">
        <f>H43+H40</f>
        <v>784.75146666666672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19.56</f>
        <v>19.559999999999999</v>
      </c>
      <c r="H46" s="20">
        <f t="shared" ref="H46" si="8">G46+F46+E46+D46</f>
        <v>19.559999999999999</v>
      </c>
    </row>
    <row r="47" spans="1:8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v>10</v>
      </c>
      <c r="H47" s="20">
        <f>G47+F47+E47+D47</f>
        <v>10</v>
      </c>
    </row>
    <row r="48" spans="1:8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29.75</f>
        <v>29.75</v>
      </c>
      <c r="H48" s="20">
        <f>G48+F48+E48+D48</f>
        <v>29.75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68.789723814356663</v>
      </c>
      <c r="H49" s="20">
        <f>G49+F49+E49+D49</f>
        <v>68.789723814356663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128.09972381435665</v>
      </c>
      <c r="H50" s="20">
        <f>D50+E50+F50+G50</f>
        <v>128.09972381435665</v>
      </c>
    </row>
    <row r="51" spans="1:8" x14ac:dyDescent="0.2">
      <c r="A51" s="22"/>
      <c r="B51" s="32" t="s">
        <v>17</v>
      </c>
      <c r="C51" s="33"/>
      <c r="D51" s="20">
        <f>D50+D44</f>
        <v>130.43</v>
      </c>
      <c r="E51" s="20">
        <f>E50+E44</f>
        <v>451.78</v>
      </c>
      <c r="F51" s="20">
        <f>F50+F44</f>
        <v>135</v>
      </c>
      <c r="G51" s="20">
        <f>G50+G44</f>
        <v>195.64119048102333</v>
      </c>
      <c r="H51" s="20">
        <f>H50+H44</f>
        <v>912.85119048102342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18.062915386666667</v>
      </c>
      <c r="H53" s="20">
        <f>D53+E53+F53+G53</f>
        <v>18.062915386666667</v>
      </c>
    </row>
    <row r="54" spans="1:8" ht="41.2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105.65083034999999</v>
      </c>
      <c r="H54" s="20">
        <f>D54+E54+F54+G54</f>
        <v>105.65083034999999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123.71374573666665</v>
      </c>
      <c r="H55" s="20">
        <f>D55+E55+F55+G55</f>
        <v>123.71374573666665</v>
      </c>
    </row>
    <row r="56" spans="1:8" x14ac:dyDescent="0.2">
      <c r="A56" s="22"/>
      <c r="B56" s="32" t="s">
        <v>30</v>
      </c>
      <c r="C56" s="33"/>
      <c r="D56" s="20">
        <f>D51+D55</f>
        <v>130.43</v>
      </c>
      <c r="E56" s="20">
        <f t="shared" ref="E56:G56" si="11">E51+E55</f>
        <v>451.78</v>
      </c>
      <c r="F56" s="20">
        <f t="shared" si="11"/>
        <v>135</v>
      </c>
      <c r="G56" s="20">
        <f t="shared" si="11"/>
        <v>319.35493621769001</v>
      </c>
      <c r="H56" s="20">
        <f>H55+H51</f>
        <v>1036.56493621769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70724.5/1000/1.2</f>
        <v>58.937083333333341</v>
      </c>
      <c r="H58" s="20">
        <f>G58+F58+E58+D58</f>
        <v>58.937083333333341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58.937083333333341</v>
      </c>
      <c r="H59" s="20">
        <f>G59+F59+E59+D59</f>
        <v>58.937083333333341</v>
      </c>
    </row>
    <row r="60" spans="1:8" x14ac:dyDescent="0.2">
      <c r="A60" s="22"/>
      <c r="B60" s="32" t="s">
        <v>21</v>
      </c>
      <c r="C60" s="33"/>
      <c r="D60" s="20">
        <f>D56+D59</f>
        <v>130.43</v>
      </c>
      <c r="E60" s="20">
        <f>E56+E59</f>
        <v>451.78</v>
      </c>
      <c r="F60" s="20">
        <f>F56+F59</f>
        <v>135</v>
      </c>
      <c r="G60" s="20">
        <f>G56+G59</f>
        <v>378.29201955102337</v>
      </c>
      <c r="H60" s="20">
        <f>D60+E60+F60+G60</f>
        <v>1095.5020195510233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26.085999999999999</v>
      </c>
      <c r="E62" s="20">
        <f>E60/100*20</f>
        <v>90.355999999999995</v>
      </c>
      <c r="F62" s="20">
        <f>F60/100*20</f>
        <v>27</v>
      </c>
      <c r="G62" s="20">
        <f>G60/100*20</f>
        <v>75.658403910204669</v>
      </c>
      <c r="H62" s="20">
        <f>H60/100*20</f>
        <v>219.10040391020465</v>
      </c>
    </row>
    <row r="63" spans="1:8" x14ac:dyDescent="0.2">
      <c r="A63" s="22"/>
      <c r="B63" s="32" t="s">
        <v>24</v>
      </c>
      <c r="C63" s="33"/>
      <c r="D63" s="20">
        <f>D62</f>
        <v>26.085999999999999</v>
      </c>
      <c r="E63" s="20">
        <f>E62</f>
        <v>90.355999999999995</v>
      </c>
      <c r="F63" s="21">
        <f>F62</f>
        <v>27</v>
      </c>
      <c r="G63" s="20">
        <f>G62</f>
        <v>75.658403910204669</v>
      </c>
      <c r="H63" s="20">
        <f>D63+E63+F63+G63</f>
        <v>219.10040391020468</v>
      </c>
    </row>
    <row r="64" spans="1:8" x14ac:dyDescent="0.2">
      <c r="A64" s="22"/>
      <c r="B64" s="32" t="s">
        <v>25</v>
      </c>
      <c r="C64" s="33"/>
      <c r="D64" s="20">
        <f>D60+D62</f>
        <v>156.51600000000002</v>
      </c>
      <c r="E64" s="20">
        <f>E60+E62</f>
        <v>542.13599999999997</v>
      </c>
      <c r="F64" s="20">
        <f>F60+F62</f>
        <v>162</v>
      </c>
      <c r="G64" s="20">
        <f>G60+G62</f>
        <v>453.95042346122807</v>
      </c>
      <c r="H64" s="20">
        <f>H60+H62</f>
        <v>1314.602423461228</v>
      </c>
    </row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zoomScale="75" zoomScaleNormal="75" zoomScaleSheetLayoutView="75" workbookViewId="0">
      <selection activeCell="G59" sqref="G5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141.92931315021193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12.75/12.54</f>
        <v>1.0167464114832536</v>
      </c>
      <c r="H24" s="20">
        <f>G24+F24+E24+D24</f>
        <v>1.0167464114832536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8.5/12.54</f>
        <v>0.67783094098883578</v>
      </c>
      <c r="H25" s="20">
        <f t="shared" ref="H25:H30" si="0">G25+F25+E25+D25</f>
        <v>0.67783094098883578</v>
      </c>
    </row>
    <row r="26" spans="1:8" ht="12.75" customHeight="1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55549.76/1000/1.2/12.54</f>
        <v>3.6915045188729398</v>
      </c>
      <c r="H28" s="20">
        <f>G28+F28+E28+D28</f>
        <v>3.6915045188729398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5.3860818713450289</v>
      </c>
      <c r="H32" s="20">
        <f>H24+H31+H25+H27+H29+H26+H28+H30</f>
        <v>5.3860818713450289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25.5" x14ac:dyDescent="0.2">
      <c r="A34" s="18">
        <v>9</v>
      </c>
      <c r="B34" s="19" t="s">
        <v>15</v>
      </c>
      <c r="C34" s="25" t="s">
        <v>68</v>
      </c>
      <c r="D34" s="27">
        <f>10.26</f>
        <v>10.26</v>
      </c>
      <c r="E34" s="27">
        <f>45.73</f>
        <v>45.73</v>
      </c>
      <c r="F34" s="21">
        <f>135/6.33</f>
        <v>21.327014218009477</v>
      </c>
      <c r="G34" s="21"/>
      <c r="H34" s="20">
        <f>D34+E34+G34+F34</f>
        <v>77.317014218009476</v>
      </c>
    </row>
    <row r="35" spans="1:8" ht="12.75" customHeight="1" x14ac:dyDescent="0.2">
      <c r="A35" s="22"/>
      <c r="B35" s="32" t="s">
        <v>16</v>
      </c>
      <c r="C35" s="33"/>
      <c r="D35" s="20">
        <f>D34</f>
        <v>10.26</v>
      </c>
      <c r="E35" s="20">
        <f>E34</f>
        <v>45.73</v>
      </c>
      <c r="F35" s="21">
        <f>F34</f>
        <v>21.327014218009477</v>
      </c>
      <c r="G35" s="21">
        <f>G34</f>
        <v>0</v>
      </c>
      <c r="H35" s="20">
        <f>H34</f>
        <v>77.317014218009476</v>
      </c>
    </row>
    <row r="36" spans="1:8" ht="12.75" customHeight="1" x14ac:dyDescent="0.2">
      <c r="A36" s="22"/>
      <c r="B36" s="32" t="s">
        <v>34</v>
      </c>
      <c r="C36" s="33"/>
      <c r="D36" s="20">
        <f>D35+D32</f>
        <v>10.26</v>
      </c>
      <c r="E36" s="20">
        <f>E35+E32</f>
        <v>45.73</v>
      </c>
      <c r="F36" s="20">
        <f>F35+F32</f>
        <v>21.327014218009477</v>
      </c>
      <c r="G36" s="20">
        <f>G35+G32</f>
        <v>5.3860818713450289</v>
      </c>
      <c r="H36" s="20">
        <f>H35+H32</f>
        <v>82.703096089354503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2" t="s">
        <v>44</v>
      </c>
      <c r="C40" s="33"/>
      <c r="D40" s="20">
        <f>D39+D36</f>
        <v>10.26</v>
      </c>
      <c r="E40" s="20">
        <f t="shared" ref="E40:G40" si="2">E39+E36</f>
        <v>45.73</v>
      </c>
      <c r="F40" s="20">
        <f t="shared" si="2"/>
        <v>21.327014218009477</v>
      </c>
      <c r="G40" s="20">
        <f t="shared" si="2"/>
        <v>5.3860818713450289</v>
      </c>
      <c r="H40" s="20">
        <f>H39+H36</f>
        <v>82.703096089354503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10.26</v>
      </c>
      <c r="E44" s="20">
        <f t="shared" ref="E44:G44" si="3">E43+E40</f>
        <v>45.73</v>
      </c>
      <c r="F44" s="20">
        <f t="shared" si="3"/>
        <v>21.327014218009477</v>
      </c>
      <c r="G44" s="20">
        <f t="shared" si="3"/>
        <v>5.3860818713450289</v>
      </c>
      <c r="H44" s="20">
        <f>H43+H40</f>
        <v>82.703096089354503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1.06</f>
        <v>1.06</v>
      </c>
      <c r="H46" s="20">
        <f t="shared" ref="H46" si="4">G46+F46+E46+D46</f>
        <v>1.06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10/12.54</f>
        <v>0.79744816586921852</v>
      </c>
      <c r="H47" s="20">
        <f>G47+F47+E47+D47</f>
        <v>0.79744816586921852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29.75/12.54</f>
        <v>2.3724082934609254</v>
      </c>
      <c r="H48" s="20">
        <f>G48+F48+E48+D48</f>
        <v>2.3724082934609254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7.4267916128273965</v>
      </c>
      <c r="H49" s="20">
        <f>G49+F49+E49+D49</f>
        <v>7.4267916128273965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11.656648072157541</v>
      </c>
      <c r="H50" s="20">
        <f>D50+E50+F50+G50</f>
        <v>11.656648072157541</v>
      </c>
    </row>
    <row r="51" spans="1:8" ht="12.75" customHeight="1" x14ac:dyDescent="0.2">
      <c r="A51" s="22"/>
      <c r="B51" s="32" t="s">
        <v>17</v>
      </c>
      <c r="C51" s="33"/>
      <c r="D51" s="20">
        <f>D50+D44</f>
        <v>10.26</v>
      </c>
      <c r="E51" s="20">
        <f>E50+E44</f>
        <v>45.73</v>
      </c>
      <c r="F51" s="20">
        <f>F50+F44</f>
        <v>21.327014218009477</v>
      </c>
      <c r="G51" s="20">
        <f>G50+G44</f>
        <v>17.042729943502572</v>
      </c>
      <c r="H51" s="20">
        <f>H50+H44</f>
        <v>94.35974416151204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1.8603651845418514</v>
      </c>
      <c r="H53" s="20">
        <f>D53+E53+F53+G53</f>
        <v>1.8603651845418514</v>
      </c>
    </row>
    <row r="54" spans="1:8" ht="39.7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11.415855583575164</v>
      </c>
      <c r="H54" s="20">
        <f>D54+E54+F54+G54</f>
        <v>11.415855583575164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13.276220768117016</v>
      </c>
      <c r="H55" s="20">
        <f>D55+E55+F55+G55</f>
        <v>13.276220768117016</v>
      </c>
    </row>
    <row r="56" spans="1:8" ht="12.75" customHeight="1" x14ac:dyDescent="0.2">
      <c r="A56" s="22"/>
      <c r="B56" s="32" t="s">
        <v>30</v>
      </c>
      <c r="C56" s="33"/>
      <c r="D56" s="20">
        <f>D51+D55</f>
        <v>10.26</v>
      </c>
      <c r="E56" s="20">
        <f t="shared" ref="E56:G56" si="7">E51+E55</f>
        <v>45.73</v>
      </c>
      <c r="F56" s="20">
        <f t="shared" si="7"/>
        <v>21.327014218009477</v>
      </c>
      <c r="G56" s="20">
        <f t="shared" si="7"/>
        <v>30.318950711619586</v>
      </c>
      <c r="H56" s="20">
        <f>H55+H51</f>
        <v>107.63596492962905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70724.5/1000/1.2/5.54</f>
        <v>10.638462695547535</v>
      </c>
      <c r="H58" s="20">
        <f>G58+F58+E58+D58</f>
        <v>10.638462695547535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10.638462695547535</v>
      </c>
      <c r="H59" s="20">
        <f>G59+F59+E59+D59</f>
        <v>10.638462695547535</v>
      </c>
    </row>
    <row r="60" spans="1:8" ht="12.75" customHeight="1" x14ac:dyDescent="0.2">
      <c r="A60" s="22"/>
      <c r="B60" s="32" t="s">
        <v>21</v>
      </c>
      <c r="C60" s="33"/>
      <c r="D60" s="20">
        <f>D56+D59</f>
        <v>10.26</v>
      </c>
      <c r="E60" s="20">
        <f>E56+E59</f>
        <v>45.73</v>
      </c>
      <c r="F60" s="20">
        <f>F56+F59</f>
        <v>21.327014218009477</v>
      </c>
      <c r="G60" s="20">
        <f>G56+G59</f>
        <v>40.957413407167124</v>
      </c>
      <c r="H60" s="20">
        <f>D60+E60+F60+G60</f>
        <v>118.2744276251766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2.052</v>
      </c>
      <c r="E62" s="20">
        <f>E60/100*20</f>
        <v>9.145999999999999</v>
      </c>
      <c r="F62" s="20">
        <f>F60/100*20</f>
        <v>4.2654028436018958</v>
      </c>
      <c r="G62" s="20">
        <f>G60/100*20</f>
        <v>8.1914826814334258</v>
      </c>
      <c r="H62" s="20">
        <f>H60/100*20</f>
        <v>23.654885525035318</v>
      </c>
    </row>
    <row r="63" spans="1:8" ht="12.75" customHeight="1" x14ac:dyDescent="0.2">
      <c r="A63" s="22"/>
      <c r="B63" s="32" t="s">
        <v>24</v>
      </c>
      <c r="C63" s="33"/>
      <c r="D63" s="20">
        <f>D62</f>
        <v>2.052</v>
      </c>
      <c r="E63" s="20">
        <f>E62</f>
        <v>9.145999999999999</v>
      </c>
      <c r="F63" s="21">
        <f>F62</f>
        <v>4.2654028436018958</v>
      </c>
      <c r="G63" s="20">
        <f>G62</f>
        <v>8.1914826814334258</v>
      </c>
      <c r="H63" s="20">
        <f>D63+E63+F63+G63</f>
        <v>23.654885525035318</v>
      </c>
    </row>
    <row r="64" spans="1:8" ht="12.75" customHeight="1" x14ac:dyDescent="0.2">
      <c r="A64" s="22"/>
      <c r="B64" s="32" t="s">
        <v>25</v>
      </c>
      <c r="C64" s="33"/>
      <c r="D64" s="20">
        <f>D60+D62</f>
        <v>12.311999999999999</v>
      </c>
      <c r="E64" s="20">
        <f>E60+E62</f>
        <v>54.875999999999998</v>
      </c>
      <c r="F64" s="20">
        <f>F60+F62</f>
        <v>25.592417061611371</v>
      </c>
      <c r="G64" s="20">
        <f>G60+G62</f>
        <v>49.148896088600551</v>
      </c>
      <c r="H64" s="20">
        <f>H60+H62</f>
        <v>141.92931315021193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2023-11-14T05:18:17Z</dcterms:modified>
</cp:coreProperties>
</file>