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F42848B5-0353-46C3-BCB8-426B40AB4D7A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59" i="2" s="1"/>
  <c r="H59" i="2" s="1"/>
  <c r="G48" i="2"/>
  <c r="H48" i="2" s="1"/>
  <c r="G47" i="2"/>
  <c r="H47" i="2" s="1"/>
  <c r="G46" i="2"/>
  <c r="H46" i="2" s="1"/>
  <c r="F34" i="2"/>
  <c r="F35" i="2" s="1"/>
  <c r="F36" i="2" s="1"/>
  <c r="E34" i="2"/>
  <c r="E35" i="2" s="1"/>
  <c r="E36" i="2" s="1"/>
  <c r="E40" i="2" s="1"/>
  <c r="E44" i="2" s="1"/>
  <c r="E51" i="2" s="1"/>
  <c r="E56" i="2" s="1"/>
  <c r="E60" i="2" s="1"/>
  <c r="D34" i="2"/>
  <c r="G31" i="2"/>
  <c r="G28" i="2"/>
  <c r="H28" i="2" s="1"/>
  <c r="G25" i="2"/>
  <c r="H25" i="2" s="1"/>
  <c r="G24" i="2"/>
  <c r="F59" i="2"/>
  <c r="E59" i="2"/>
  <c r="D59" i="2"/>
  <c r="F55" i="2"/>
  <c r="E55" i="2"/>
  <c r="D55" i="2"/>
  <c r="F50" i="2"/>
  <c r="E50" i="2"/>
  <c r="D50" i="2"/>
  <c r="G43" i="2"/>
  <c r="F43" i="2"/>
  <c r="E43" i="2"/>
  <c r="D43" i="2"/>
  <c r="H42" i="2"/>
  <c r="H43" i="2" s="1"/>
  <c r="G39" i="2"/>
  <c r="F39" i="2"/>
  <c r="E39" i="2"/>
  <c r="D39" i="2"/>
  <c r="H38" i="2"/>
  <c r="H39" i="2" s="1"/>
  <c r="G35" i="2"/>
  <c r="D35" i="2"/>
  <c r="D36" i="2" s="1"/>
  <c r="F32" i="2"/>
  <c r="E32" i="2"/>
  <c r="D32" i="2"/>
  <c r="H31" i="2"/>
  <c r="H30" i="2"/>
  <c r="H29" i="2"/>
  <c r="H27" i="2"/>
  <c r="H26" i="2"/>
  <c r="G58" i="1"/>
  <c r="G48" i="1"/>
  <c r="G47" i="1"/>
  <c r="G46" i="1"/>
  <c r="F34" i="1"/>
  <c r="E34" i="1"/>
  <c r="D34" i="1"/>
  <c r="G31" i="1"/>
  <c r="G28" i="1"/>
  <c r="G25" i="1"/>
  <c r="G24" i="1"/>
  <c r="H58" i="2" l="1"/>
  <c r="H34" i="2"/>
  <c r="H35" i="2" s="1"/>
  <c r="D40" i="2"/>
  <c r="D44" i="2" s="1"/>
  <c r="D51" i="2" s="1"/>
  <c r="D56" i="2" s="1"/>
  <c r="D60" i="2" s="1"/>
  <c r="G32" i="2"/>
  <c r="G36" i="2"/>
  <c r="G40" i="2" s="1"/>
  <c r="G44" i="2" s="1"/>
  <c r="F40" i="2"/>
  <c r="F44" i="2" s="1"/>
  <c r="F51" i="2" s="1"/>
  <c r="F56" i="2" s="1"/>
  <c r="F60" i="2" s="1"/>
  <c r="E62" i="2"/>
  <c r="E63" i="2" s="1"/>
  <c r="H24" i="2"/>
  <c r="H32" i="2" s="1"/>
  <c r="D50" i="1"/>
  <c r="H36" i="2" l="1"/>
  <c r="H40" i="2" s="1"/>
  <c r="H44" i="2" s="1"/>
  <c r="F62" i="2"/>
  <c r="F63" i="2" s="1"/>
  <c r="E64" i="2"/>
  <c r="G54" i="2"/>
  <c r="H54" i="2" s="1"/>
  <c r="D62" i="2"/>
  <c r="D63" i="2" s="1"/>
  <c r="G53" i="2"/>
  <c r="E50" i="1"/>
  <c r="F50" i="1"/>
  <c r="D64" i="2" l="1"/>
  <c r="G55" i="2"/>
  <c r="H55" i="2" s="1"/>
  <c r="H53" i="2"/>
  <c r="G49" i="2" s="1"/>
  <c r="F64" i="2"/>
  <c r="D59" i="1"/>
  <c r="D55" i="1"/>
  <c r="D43" i="1"/>
  <c r="D39" i="1"/>
  <c r="D32" i="1"/>
  <c r="E59" i="1"/>
  <c r="F59" i="1"/>
  <c r="G59" i="1"/>
  <c r="H48" i="1"/>
  <c r="H49" i="2" l="1"/>
  <c r="G50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G54" i="1" s="1"/>
  <c r="D63" i="1"/>
  <c r="G53" i="1" l="1"/>
  <c r="H54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<sst xmlns="http://schemas.openxmlformats.org/spreadsheetml/2006/main" count="166" uniqueCount="69">
  <si>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</si>
  <si>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</si>
  <si>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</si>
  <si>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</si>
  <si>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</si>
  <si>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</si>
  <si>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</si>
  <si>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</si>
  <si>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</si>
  <si>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</si>
  <si>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</si>
  <si>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</si>
  <si>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</si>
  <si>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</si>
  <si>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</si>
  <si>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</si>
  <si>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</si>
  <si>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</si>
  <si>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</si>
  <si>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</si>
  <si>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</si>
  <si>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</si>
  <si>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</si>
  <si>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</si>
  <si>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</si>
  <si>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</si>
  <si>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</si>
  <si>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</si>
  <si>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</si>
  <si>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</si>
  <si>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</si>
  <si>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</si>
  <si>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</si>
  <si>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</si>
  <si>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</si>
  <si>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</si>
  <si>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</si>
  <si>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</si>
  <si>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</si>
  <si>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</si>
  <si>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</si>
  <si>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</si>
  <si>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</si>
  <si>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</si>
  <si>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</si>
  <si>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</si>
  <si>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</si>
  <si>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</si>
  <si>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</si>
  <si>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</si>
  <si>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</si>
  <si>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</si>
  <si>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</si>
  <si>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</si>
  <si>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</si>
  <si>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</si>
  <si>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</si>
  <si>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</si>
  <si>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</si>
  <si>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</si>
  <si>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</si>
  <si>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</si>
  <si>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</si>
  <si>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</si>
  <si>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</si>
  <si>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</si>
  <si>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</si>
  <si>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</si>
  <si>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Реконструкция оборудования ТП-11 в части установки трансформатора - 0,63 МВА, РУ-10/0,4 кВ (4 шт.) по договору ТП № 10-067/005-ПС-22 в г. Тосно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</si>
</sst>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topLeftCell="A7" zoomScale="75" zoomScaleNormal="75" zoomScaleSheetLayoutView="75" workbookViewId="0">
      <selection activeCell="C22" sqref="C22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3908.0306858302602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8.5</f>
        <v>8.5</v>
      </c>
      <c r="H25" s="20">
        <f t="shared" ref="H25:H30" si="0">G25+F25+E25+D25</f>
        <v>8.5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32.3</f>
        <v>32.299999999999997</v>
      </c>
      <c r="H28" s="20">
        <f>G28+F28+E28+D28</f>
        <v>32.299999999999997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>
        <f>73.14</f>
        <v>73.14</v>
      </c>
      <c r="H31" s="20">
        <f>G31+F31+E31+D31</f>
        <v>73.14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126.69</v>
      </c>
      <c r="H32" s="20">
        <f>H24+H31+H25+H27+H29+H26+H28+H30</f>
        <v>126.69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204.59</f>
        <v>204.59</v>
      </c>
      <c r="E34" s="27">
        <f>264.98</f>
        <v>264.98</v>
      </c>
      <c r="F34" s="21">
        <f>1726</f>
        <v>1726</v>
      </c>
      <c r="G34" s="21"/>
      <c r="H34" s="20">
        <f>D34+E34+G34+F34</f>
        <v>2195.5700000000002</v>
      </c>
    </row>
    <row r="35" spans="1:8" x14ac:dyDescent="0.2">
      <c r="A35" s="22"/>
      <c r="B35" s="32" t="s">
        <v>16</v>
      </c>
      <c r="C35" s="33"/>
      <c r="D35" s="20">
        <f>D34</f>
        <v>204.59</v>
      </c>
      <c r="E35" s="20">
        <f>E34</f>
        <v>264.98</v>
      </c>
      <c r="F35" s="21">
        <f>F34</f>
        <v>1726</v>
      </c>
      <c r="G35" s="21">
        <f>G34</f>
        <v>0</v>
      </c>
      <c r="H35" s="20">
        <f>H34</f>
        <v>2195.5700000000002</v>
      </c>
    </row>
    <row r="36" spans="1:8" x14ac:dyDescent="0.2">
      <c r="A36" s="22"/>
      <c r="B36" s="32" t="s">
        <v>34</v>
      </c>
      <c r="C36" s="33"/>
      <c r="D36" s="20">
        <f>D35+D32</f>
        <v>204.59</v>
      </c>
      <c r="E36" s="20">
        <f>E35+E32</f>
        <v>264.98</v>
      </c>
      <c r="F36" s="20">
        <f>F35+F32</f>
        <v>1726</v>
      </c>
      <c r="G36" s="20">
        <f>G35+G32</f>
        <v>126.69</v>
      </c>
      <c r="H36" s="20">
        <f>H35+H32</f>
        <v>2322.2600000000002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2" t="s">
        <v>44</v>
      </c>
      <c r="C40" s="33"/>
      <c r="D40" s="20">
        <f>D39+D36</f>
        <v>204.59</v>
      </c>
      <c r="E40" s="20">
        <f t="shared" ref="E40" si="2">E39+E36</f>
        <v>264.98</v>
      </c>
      <c r="F40" s="20">
        <f t="shared" ref="F40" si="3">F39+F36</f>
        <v>1726</v>
      </c>
      <c r="G40" s="20">
        <f t="shared" ref="G40" si="4">G39+G36</f>
        <v>126.69</v>
      </c>
      <c r="H40" s="20">
        <f>H39+H36</f>
        <v>2322.2600000000002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204.59</v>
      </c>
      <c r="E44" s="20">
        <f t="shared" ref="E44" si="5">E43+E40</f>
        <v>264.98</v>
      </c>
      <c r="F44" s="20">
        <f t="shared" ref="F44" si="6">F43+F40</f>
        <v>1726</v>
      </c>
      <c r="G44" s="20">
        <f t="shared" ref="G44" si="7">G43+G40</f>
        <v>126.69</v>
      </c>
      <c r="H44" s="20">
        <f>H43+H40</f>
        <v>2322.2600000000002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92.64</f>
        <v>92.64</v>
      </c>
      <c r="H46" s="20">
        <f t="shared" ref="H46" si="8">G46+F46+E46+D46</f>
        <v>92.64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10</f>
        <v>10</v>
      </c>
      <c r="H47" s="20">
        <f>G47+F47+E47+D47</f>
        <v>10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29.75</f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204.49707587521669</v>
      </c>
      <c r="H49" s="20">
        <f>G49+F49+E49+D49</f>
        <v>204.49707587521669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336.88707587521668</v>
      </c>
      <c r="H50" s="20">
        <f>D50+E50+F50+G50</f>
        <v>336.88707587521668</v>
      </c>
    </row>
    <row r="51" spans="1:8" x14ac:dyDescent="0.2">
      <c r="A51" s="22"/>
      <c r="B51" s="32" t="s">
        <v>17</v>
      </c>
      <c r="C51" s="33"/>
      <c r="D51" s="20">
        <f>D50+D44</f>
        <v>204.59</v>
      </c>
      <c r="E51" s="20">
        <f>E50+E44</f>
        <v>264.98</v>
      </c>
      <c r="F51" s="20">
        <f>F50+F44</f>
        <v>1726</v>
      </c>
      <c r="G51" s="20">
        <f>G50+G44</f>
        <v>463.57707587521668</v>
      </c>
      <c r="H51" s="20">
        <f>H50+H44</f>
        <v>2659.1470758752171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52.529510000000009</v>
      </c>
      <c r="H53" s="20">
        <f>D53+E53+F53+G53</f>
        <v>52.529510000000009</v>
      </c>
    </row>
    <row r="54" spans="1:8" ht="41.2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314.19953565000003</v>
      </c>
      <c r="H54" s="20">
        <f>D54+E54+F54+G54</f>
        <v>314.19953565000003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366.72904565000005</v>
      </c>
      <c r="H55" s="20">
        <f>D55+E55+F55+G55</f>
        <v>366.72904565000005</v>
      </c>
    </row>
    <row r="56" spans="1:8" x14ac:dyDescent="0.2">
      <c r="A56" s="22"/>
      <c r="B56" s="32" t="s">
        <v>30</v>
      </c>
      <c r="C56" s="33"/>
      <c r="D56" s="20">
        <f>D51+D55</f>
        <v>204.59</v>
      </c>
      <c r="E56" s="20">
        <f t="shared" ref="E56:G56" si="11">E51+E55</f>
        <v>264.98</v>
      </c>
      <c r="F56" s="20">
        <f t="shared" si="11"/>
        <v>1726</v>
      </c>
      <c r="G56" s="20">
        <f t="shared" si="11"/>
        <v>830.30612152521667</v>
      </c>
      <c r="H56" s="20">
        <f>H55+H51</f>
        <v>3025.8761215252171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276979.34/1000/1.2</f>
        <v>230.81611666666672</v>
      </c>
      <c r="H58" s="20">
        <f>G58+F58+E58+D58</f>
        <v>230.81611666666672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230.81611666666672</v>
      </c>
      <c r="H59" s="20">
        <f>G59+F59+E59+D59</f>
        <v>230.81611666666672</v>
      </c>
    </row>
    <row r="60" spans="1:8" x14ac:dyDescent="0.2">
      <c r="A60" s="22"/>
      <c r="B60" s="32" t="s">
        <v>21</v>
      </c>
      <c r="C60" s="33"/>
      <c r="D60" s="20">
        <f>D56+D59</f>
        <v>204.59</v>
      </c>
      <c r="E60" s="20">
        <f>E56+E59</f>
        <v>264.98</v>
      </c>
      <c r="F60" s="20">
        <f>F56+F59</f>
        <v>1726</v>
      </c>
      <c r="G60" s="20">
        <f>G56+G59</f>
        <v>1061.1222381918833</v>
      </c>
      <c r="H60" s="20">
        <f>D60+E60+F60+G60</f>
        <v>3256.6922381918835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40.917999999999999</v>
      </c>
      <c r="E62" s="20">
        <f>E60/100*20</f>
        <v>52.996000000000009</v>
      </c>
      <c r="F62" s="20">
        <f>F60/100*20</f>
        <v>345.20000000000005</v>
      </c>
      <c r="G62" s="20">
        <f>G60/100*20</f>
        <v>212.22444763837666</v>
      </c>
      <c r="H62" s="20">
        <f>H60/100*20</f>
        <v>651.33844763837669</v>
      </c>
    </row>
    <row r="63" spans="1:8" x14ac:dyDescent="0.2">
      <c r="A63" s="22"/>
      <c r="B63" s="32" t="s">
        <v>24</v>
      </c>
      <c r="C63" s="33"/>
      <c r="D63" s="20">
        <f>D62</f>
        <v>40.917999999999999</v>
      </c>
      <c r="E63" s="20">
        <f>E62</f>
        <v>52.996000000000009</v>
      </c>
      <c r="F63" s="21">
        <f>F62</f>
        <v>345.20000000000005</v>
      </c>
      <c r="G63" s="20">
        <f>G62</f>
        <v>212.22444763837666</v>
      </c>
      <c r="H63" s="20">
        <f>D63+E63+F63+G63</f>
        <v>651.33844763837669</v>
      </c>
    </row>
    <row r="64" spans="1:8" x14ac:dyDescent="0.2">
      <c r="A64" s="22"/>
      <c r="B64" s="32" t="s">
        <v>25</v>
      </c>
      <c r="C64" s="33"/>
      <c r="D64" s="20">
        <f>D60+D62</f>
        <v>245.50800000000001</v>
      </c>
      <c r="E64" s="20">
        <f>E60+E62</f>
        <v>317.976</v>
      </c>
      <c r="F64" s="20">
        <f>F60+F62</f>
        <v>2071.1999999999998</v>
      </c>
      <c r="G64" s="20">
        <f>G60+G62</f>
        <v>1273.34668583026</v>
      </c>
      <c r="H64" s="20">
        <f>H60+H62</f>
        <v>3908.0306858302602</v>
      </c>
    </row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zoomScale="75" zoomScaleNormal="75" zoomScaleSheetLayoutView="75" workbookViewId="0">
      <selection activeCell="G59" sqref="G5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524.63715922330846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12.75/12.54</f>
        <v>1.0167464114832536</v>
      </c>
      <c r="H24" s="20">
        <f>G24+F24+E24+D24</f>
        <v>1.0167464114832536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8.5/12.54</f>
        <v>0.67783094098883578</v>
      </c>
      <c r="H25" s="20">
        <f t="shared" ref="H25:H30" si="0">G25+F25+E25+D25</f>
        <v>0.67783094098883578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32.3/12.54</f>
        <v>2.5757575757575757</v>
      </c>
      <c r="H28" s="20">
        <f>G28+F28+E28+D28</f>
        <v>2.5757575757575757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>
        <f>2.2</f>
        <v>2.2000000000000002</v>
      </c>
      <c r="H31" s="20">
        <f>G31+F31+E31+D31</f>
        <v>2.2000000000000002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6.4703349282296649</v>
      </c>
      <c r="H32" s="20">
        <f>H24+H31+H25+H27+H29+H26+H28+H30</f>
        <v>6.4703349282296649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22.93</f>
        <v>22.93</v>
      </c>
      <c r="E34" s="27">
        <f>9.76</f>
        <v>9.76</v>
      </c>
      <c r="F34" s="21">
        <f>1726/6.33</f>
        <v>272.66982622432857</v>
      </c>
      <c r="G34" s="21"/>
      <c r="H34" s="20">
        <f>D34+E34+G34+F34</f>
        <v>305.35982622432857</v>
      </c>
    </row>
    <row r="35" spans="1:8" ht="12.75" customHeight="1" x14ac:dyDescent="0.2">
      <c r="A35" s="22"/>
      <c r="B35" s="32" t="s">
        <v>16</v>
      </c>
      <c r="C35" s="33"/>
      <c r="D35" s="20">
        <f>D34</f>
        <v>22.93</v>
      </c>
      <c r="E35" s="20">
        <f>E34</f>
        <v>9.76</v>
      </c>
      <c r="F35" s="21">
        <f>F34</f>
        <v>272.66982622432857</v>
      </c>
      <c r="G35" s="21">
        <f>G34</f>
        <v>0</v>
      </c>
      <c r="H35" s="20">
        <f>H34</f>
        <v>305.35982622432857</v>
      </c>
    </row>
    <row r="36" spans="1:8" ht="12.75" customHeight="1" x14ac:dyDescent="0.2">
      <c r="A36" s="22"/>
      <c r="B36" s="32" t="s">
        <v>34</v>
      </c>
      <c r="C36" s="33"/>
      <c r="D36" s="20">
        <f>D35+D32</f>
        <v>22.93</v>
      </c>
      <c r="E36" s="20">
        <f>E35+E32</f>
        <v>9.76</v>
      </c>
      <c r="F36" s="20">
        <f>F35+F32</f>
        <v>272.66982622432857</v>
      </c>
      <c r="G36" s="20">
        <f>G35+G32</f>
        <v>6.4703349282296649</v>
      </c>
      <c r="H36" s="20">
        <f>H35+H32</f>
        <v>311.83016115255822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2" t="s">
        <v>44</v>
      </c>
      <c r="C40" s="33"/>
      <c r="D40" s="20">
        <f>D39+D36</f>
        <v>22.93</v>
      </c>
      <c r="E40" s="20">
        <f t="shared" ref="E40:G40" si="2">E39+E36</f>
        <v>9.76</v>
      </c>
      <c r="F40" s="20">
        <f t="shared" si="2"/>
        <v>272.66982622432857</v>
      </c>
      <c r="G40" s="20">
        <f t="shared" si="2"/>
        <v>6.4703349282296649</v>
      </c>
      <c r="H40" s="20">
        <f>H39+H36</f>
        <v>311.83016115255822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22.93</v>
      </c>
      <c r="E44" s="20">
        <f t="shared" ref="E44:G44" si="3">E43+E40</f>
        <v>9.76</v>
      </c>
      <c r="F44" s="20">
        <f t="shared" si="3"/>
        <v>272.66982622432857</v>
      </c>
      <c r="G44" s="20">
        <f t="shared" si="3"/>
        <v>6.4703349282296649</v>
      </c>
      <c r="H44" s="20">
        <f>H43+H40</f>
        <v>311.83016115255822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4.05</f>
        <v>4.05</v>
      </c>
      <c r="H46" s="20">
        <f t="shared" ref="H46" si="4">G46+F46+E46+D46</f>
        <v>4.05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10/12.54</f>
        <v>0.79744816586921852</v>
      </c>
      <c r="H47" s="20">
        <f>G47+F47+E47+D47</f>
        <v>0.79744816586921852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29.75/12.54</f>
        <v>2.3724082934609254</v>
      </c>
      <c r="H48" s="20">
        <f>G48+F48+E48+D48</f>
        <v>2.3724082934609254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27.452897272697331</v>
      </c>
      <c r="H49" s="20">
        <f>G49+F49+E49+D49</f>
        <v>27.452897272697331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34.672753732027473</v>
      </c>
      <c r="H50" s="20">
        <f>D50+E50+F50+G50</f>
        <v>34.672753732027473</v>
      </c>
    </row>
    <row r="51" spans="1:8" ht="12.75" customHeight="1" x14ac:dyDescent="0.2">
      <c r="A51" s="22"/>
      <c r="B51" s="32" t="s">
        <v>17</v>
      </c>
      <c r="C51" s="33"/>
      <c r="D51" s="20">
        <f>D50+D44</f>
        <v>22.93</v>
      </c>
      <c r="E51" s="20">
        <f>E50+E44</f>
        <v>9.76</v>
      </c>
      <c r="F51" s="20">
        <f>F50+F44</f>
        <v>272.66982622432857</v>
      </c>
      <c r="G51" s="20">
        <f>G50+G44</f>
        <v>41.143088660257135</v>
      </c>
      <c r="H51" s="20">
        <f>H50+H44</f>
        <v>346.50291488458572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6.827670376894412</v>
      </c>
      <c r="H53" s="20">
        <f>D53+E53+F53+G53</f>
        <v>6.827670376894412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42.203488459507909</v>
      </c>
      <c r="H54" s="20">
        <f>D54+E54+F54+G54</f>
        <v>42.203488459507909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49.031158836402319</v>
      </c>
      <c r="H55" s="20">
        <f>D55+E55+F55+G55</f>
        <v>49.031158836402319</v>
      </c>
    </row>
    <row r="56" spans="1:8" ht="12.75" customHeight="1" x14ac:dyDescent="0.2">
      <c r="A56" s="22"/>
      <c r="B56" s="32" t="s">
        <v>30</v>
      </c>
      <c r="C56" s="33"/>
      <c r="D56" s="20">
        <f>D51+D55</f>
        <v>22.93</v>
      </c>
      <c r="E56" s="20">
        <f t="shared" ref="E56:G56" si="7">E51+E55</f>
        <v>9.76</v>
      </c>
      <c r="F56" s="20">
        <f t="shared" si="7"/>
        <v>272.66982622432857</v>
      </c>
      <c r="G56" s="20">
        <f t="shared" si="7"/>
        <v>90.174247496659461</v>
      </c>
      <c r="H56" s="20">
        <f>H55+H51</f>
        <v>395.53407372098803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276979.34/1000/1.2/5.54</f>
        <v>41.663558965102297</v>
      </c>
      <c r="H58" s="20">
        <f>G58+F58+E58+D58</f>
        <v>41.663558965102297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41.663558965102297</v>
      </c>
      <c r="H59" s="20">
        <f>G59+F59+E59+D59</f>
        <v>41.663558965102297</v>
      </c>
    </row>
    <row r="60" spans="1:8" ht="12.75" customHeight="1" x14ac:dyDescent="0.2">
      <c r="A60" s="22"/>
      <c r="B60" s="32" t="s">
        <v>21</v>
      </c>
      <c r="C60" s="33"/>
      <c r="D60" s="20">
        <f>D56+D59</f>
        <v>22.93</v>
      </c>
      <c r="E60" s="20">
        <f>E56+E59</f>
        <v>9.76</v>
      </c>
      <c r="F60" s="20">
        <f>F56+F59</f>
        <v>272.66982622432857</v>
      </c>
      <c r="G60" s="20">
        <f>G56+G59</f>
        <v>131.83780646176177</v>
      </c>
      <c r="H60" s="20">
        <f>D60+E60+F60+G60</f>
        <v>437.19763268609034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4.5860000000000003</v>
      </c>
      <c r="E62" s="20">
        <f>E60/100*20</f>
        <v>1.952</v>
      </c>
      <c r="F62" s="20">
        <f>F60/100*20</f>
        <v>54.533965244865712</v>
      </c>
      <c r="G62" s="20">
        <f>G60/100*20</f>
        <v>26.367561292352356</v>
      </c>
      <c r="H62" s="20">
        <f>H60/100*20</f>
        <v>87.439526537218072</v>
      </c>
    </row>
    <row r="63" spans="1:8" ht="12.75" customHeight="1" x14ac:dyDescent="0.2">
      <c r="A63" s="22"/>
      <c r="B63" s="32" t="s">
        <v>24</v>
      </c>
      <c r="C63" s="33"/>
      <c r="D63" s="20">
        <f>D62</f>
        <v>4.5860000000000003</v>
      </c>
      <c r="E63" s="20">
        <f>E62</f>
        <v>1.952</v>
      </c>
      <c r="F63" s="21">
        <f>F62</f>
        <v>54.533965244865712</v>
      </c>
      <c r="G63" s="20">
        <f>G62</f>
        <v>26.367561292352356</v>
      </c>
      <c r="H63" s="20">
        <f>D63+E63+F63+G63</f>
        <v>87.439526537218057</v>
      </c>
    </row>
    <row r="64" spans="1:8" ht="12.75" customHeight="1" x14ac:dyDescent="0.2">
      <c r="A64" s="22"/>
      <c r="B64" s="32" t="s">
        <v>25</v>
      </c>
      <c r="C64" s="33"/>
      <c r="D64" s="20">
        <f>D60+D62</f>
        <v>27.515999999999998</v>
      </c>
      <c r="E64" s="20">
        <f>E60+E62</f>
        <v>11.712</v>
      </c>
      <c r="F64" s="20">
        <f>F60+F62</f>
        <v>327.2037914691943</v>
      </c>
      <c r="G64" s="20">
        <f>G60+G62</f>
        <v>158.20536775411412</v>
      </c>
      <c r="H64" s="20">
        <f>H60+H62</f>
        <v>524.63715922330846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2023-11-14T05:23:24Z</dcterms:modified>
</cp:coreProperties>
</file>