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 filterPrivacy="1"/>
  <xr:revisionPtr revIDLastSave="0" documentId="13_ncr:1_{5F51F3DF-97CA-4826-B1D4-A67CCF98A293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Лист1" sheetId="1" r:id="rId1"/>
    <sheet name="Матрица" sheetId="2" state="hidden" r:id="rId2"/>
  </sheet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G10" i="2"/>
  <c r="F9" i="2"/>
  <c r="E8" i="2"/>
  <c r="F8" i="2" s="1"/>
  <c r="C6" i="2"/>
  <c r="D6" i="2" s="1"/>
  <c r="E6" i="2" s="1"/>
  <c r="F6" i="2" s="1"/>
  <c r="J3" i="2"/>
  <c r="J13" i="2" s="1"/>
  <c r="I3" i="2"/>
  <c r="I12" i="2" s="1"/>
  <c r="J12" i="2" s="1"/>
  <c r="H3" i="2"/>
  <c r="H11" i="2" s="1"/>
  <c r="G3" i="2"/>
  <c r="G9" i="2" s="1"/>
  <c r="H9" i="2" s="1"/>
  <c r="F3" i="2"/>
  <c r="E3" i="2"/>
  <c r="D3" i="2"/>
  <c r="D7" i="2" s="1"/>
  <c r="E7" i="2" s="1"/>
  <c r="F7" i="2" s="1"/>
  <c r="G7" i="2" s="1"/>
  <c r="H7" i="2" s="1"/>
  <c r="C3" i="2"/>
  <c r="B3" i="2"/>
  <c r="E10" i="1" l="1"/>
  <c r="M10" i="1"/>
  <c r="E15" i="1" s="1"/>
  <c r="G6" i="2"/>
  <c r="H6" i="2" s="1"/>
  <c r="I6" i="2" s="1"/>
  <c r="J6" i="2" s="1"/>
  <c r="G8" i="2"/>
  <c r="H8" i="2" s="1"/>
  <c r="I8" i="2" s="1"/>
  <c r="J8" i="2" s="1"/>
  <c r="J10" i="2"/>
  <c r="I9" i="2"/>
  <c r="I7" i="2"/>
  <c r="J7" i="2" s="1"/>
  <c r="J9" i="2"/>
  <c r="H10" i="2"/>
  <c r="I10" i="2"/>
  <c r="I11" i="2"/>
  <c r="J11" i="2" s="1"/>
  <c r="L10" i="1" l="1"/>
  <c r="K10" i="1"/>
  <c r="E14" i="1" s="1"/>
  <c r="J10" i="1"/>
  <c r="I10" i="1"/>
  <c r="H10" i="1"/>
  <c r="G10" i="1"/>
  <c r="F10" i="1"/>
</calcChain>
</file>

<file path=xl/sharedStrings.xml><?xml version="1.0" encoding="utf-8"?>
<sst xmlns="http://schemas.openxmlformats.org/spreadsheetml/2006/main" count="39" uniqueCount="27">
  <si>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</si>
  <si>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</si>
  <si>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</si>
  <si>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</si>
  <si>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</si>
  <si>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</si>
  <si>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</si>
  <si>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</si>
  <si>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</si>
  <si>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</si>
  <si>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</si>
  <si>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</si>
  <si>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</si>
  <si>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</si>
  <si>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</si>
  <si>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</si>
  <si>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</si>
  <si>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</si>
  <si>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</si>
  <si>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</si>
  <si>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</si>
  <si>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</si>
  <si>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</si>
  <si>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Приобретение силовых трансформаторов 6-10 кВ для нужд филиалов (41 шт.)</t>
  </si>
  <si>
    <t>ООО "МИТЭК"</t>
  </si>
  <si>
    <t>ООО "НЭП"</t>
  </si>
  <si>
    <t>ООО "СЗП"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</si>
</sst>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2" fillId="0" borderId="0" xfId="0" applyNumberFormat="1" applyFont="1" applyProtection="1">
      <protection locked="0"/>
    </xf>
    <xf numFmtId="4" fontId="2" fillId="0" borderId="5" xfId="0" applyNumberFormat="1" applyFont="1" applyBorder="1" applyProtection="1"/>
    <xf numFmtId="4" fontId="2" fillId="0" borderId="1" xfId="0" applyNumberFormat="1" applyFont="1" applyBorder="1" applyProtection="1"/>
    <xf numFmtId="0" fontId="3" fillId="0" borderId="2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left" wrapText="1"/>
      <protection locked="0"/>
    </xf>
    <xf numFmtId="0" fontId="3" fillId="0" borderId="4" xfId="0" applyFont="1" applyBorder="1" applyAlignment="1" applyProtection="1">
      <alignment horizontal="left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Normal="100" zoomScaleSheetLayoutView="85" workbookViewId="0">
      <selection activeCell="G23" sqref="G23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11</v>
      </c>
    </row>
    <row r="6" spans="1:13" x14ac:dyDescent="0.25">
      <c r="A6" s="23" t="s">
        <v>0</v>
      </c>
      <c r="B6" s="31" t="s">
        <v>1</v>
      </c>
      <c r="C6" s="32"/>
      <c r="D6" s="23" t="s">
        <v>3</v>
      </c>
      <c r="E6" s="6" t="s">
        <v>4</v>
      </c>
      <c r="F6" s="6"/>
      <c r="G6" s="6"/>
      <c r="H6" s="6" t="s">
        <v>5</v>
      </c>
      <c r="I6" s="6"/>
      <c r="J6" s="6"/>
      <c r="K6" s="6" t="s">
        <v>6</v>
      </c>
      <c r="L6" s="6"/>
      <c r="M6" s="6"/>
    </row>
    <row r="7" spans="1:13" x14ac:dyDescent="0.25">
      <c r="A7" s="23"/>
      <c r="B7" s="33"/>
      <c r="C7" s="34"/>
      <c r="D7" s="23"/>
      <c r="E7" s="20" t="s">
        <v>24</v>
      </c>
      <c r="F7" s="21"/>
      <c r="G7" s="22"/>
      <c r="H7" s="20" t="s">
        <v>25</v>
      </c>
      <c r="I7" s="21"/>
      <c r="J7" s="22"/>
      <c r="K7" s="20" t="s">
        <v>26</v>
      </c>
      <c r="L7" s="21"/>
      <c r="M7" s="22"/>
    </row>
    <row r="8" spans="1:13" x14ac:dyDescent="0.25">
      <c r="A8" s="23"/>
      <c r="B8" s="35"/>
      <c r="C8" s="36"/>
      <c r="D8" s="23"/>
      <c r="E8" s="6" t="s">
        <v>8</v>
      </c>
      <c r="F8" s="6" t="s">
        <v>9</v>
      </c>
      <c r="G8" s="6" t="s">
        <v>10</v>
      </c>
      <c r="H8" s="6" t="s">
        <v>8</v>
      </c>
      <c r="I8" s="6" t="s">
        <v>9</v>
      </c>
      <c r="J8" s="6" t="s">
        <v>10</v>
      </c>
      <c r="K8" s="6" t="s">
        <v>8</v>
      </c>
      <c r="L8" s="6" t="s">
        <v>9</v>
      </c>
      <c r="M8" s="6" t="s">
        <v>10</v>
      </c>
    </row>
    <row r="9" spans="1:13" ht="30" customHeight="1" x14ac:dyDescent="0.25">
      <c r="A9" s="7" t="s">
        <v>2</v>
      </c>
      <c r="B9" s="29" t="s">
        <v>23</v>
      </c>
      <c r="C9" s="30"/>
      <c r="D9" s="9">
        <v>41</v>
      </c>
      <c r="E9" s="16">
        <v>18693.246660000001</v>
      </c>
      <c r="F9" s="16">
        <v>3738.6493399999999</v>
      </c>
      <c r="G9" s="16">
        <v>22431.896000000001</v>
      </c>
      <c r="H9" s="16">
        <v>18999.693329999998</v>
      </c>
      <c r="I9" s="16">
        <v>3799.9386700000032</v>
      </c>
      <c r="J9" s="16">
        <v>22799.632000000001</v>
      </c>
      <c r="K9" s="16">
        <v>18846.47</v>
      </c>
      <c r="L9" s="16">
        <v>3769.2939999999981</v>
      </c>
      <c r="M9" s="16">
        <v>22615.763999999999</v>
      </c>
    </row>
    <row r="10" spans="1:13" x14ac:dyDescent="0.25">
      <c r="A10" s="7" t="s">
        <v>16</v>
      </c>
      <c r="B10" s="27" t="s">
        <v>7</v>
      </c>
      <c r="C10" s="28"/>
      <c r="D10" s="8"/>
      <c r="E10" s="16">
        <f>IFERROR(E9*$E$11,"Не указан год КП и год поставки")</f>
        <v>19678.868501119519</v>
      </c>
      <c r="F10" s="16">
        <f t="shared" ref="F10:M10" si="0">IFERROR(F9*$E$11,"Не указан год КП и год поставки")</f>
        <v>3935.7737086457128</v>
      </c>
      <c r="G10" s="16">
        <f t="shared" si="0"/>
        <v>23614.642209765232</v>
      </c>
      <c r="H10" s="16">
        <f t="shared" si="0"/>
        <v>20001.472906401352</v>
      </c>
      <c r="I10" s="16">
        <f t="shared" si="0"/>
        <v>4000.2945854911786</v>
      </c>
      <c r="J10" s="16">
        <f t="shared" si="0"/>
        <v>24001.767491892533</v>
      </c>
      <c r="K10" s="16">
        <f t="shared" si="0"/>
        <v>19840.170709024071</v>
      </c>
      <c r="L10" s="16">
        <f t="shared" si="0"/>
        <v>3968.0341418048115</v>
      </c>
      <c r="M10" s="16">
        <f t="shared" si="0"/>
        <v>23808.204850828879</v>
      </c>
    </row>
    <row r="11" spans="1:13" x14ac:dyDescent="0.25">
      <c r="A11" s="7" t="s">
        <v>17</v>
      </c>
      <c r="B11" s="27" t="s">
        <v>12</v>
      </c>
      <c r="C11" s="28"/>
      <c r="D11" s="9" t="s">
        <v>15</v>
      </c>
      <c r="E11" s="11">
        <f>IFERROR(INDEX(Матрица!$B$6:$J$14,MATCH($E$12,Матрица!$A$6:$A$14,0),MATCH($E$13,Матрица!$B$5:$J$5,0)),"")</f>
        <v>1.0527260918901029</v>
      </c>
    </row>
    <row r="12" spans="1:13" x14ac:dyDescent="0.25">
      <c r="A12" s="7" t="s">
        <v>18</v>
      </c>
      <c r="B12" s="27" t="s">
        <v>13</v>
      </c>
      <c r="C12" s="28"/>
      <c r="D12" s="9" t="s">
        <v>15</v>
      </c>
      <c r="E12" s="8">
        <v>2023</v>
      </c>
    </row>
    <row r="13" spans="1:13" x14ac:dyDescent="0.25">
      <c r="A13" s="7" t="s">
        <v>19</v>
      </c>
      <c r="B13" s="27" t="s">
        <v>14</v>
      </c>
      <c r="C13" s="28"/>
      <c r="D13" s="9" t="s">
        <v>15</v>
      </c>
      <c r="E13" s="8">
        <v>2024</v>
      </c>
    </row>
    <row r="14" spans="1:13" x14ac:dyDescent="0.25">
      <c r="A14" s="25" t="s">
        <v>20</v>
      </c>
      <c r="B14" s="24" t="s">
        <v>22</v>
      </c>
      <c r="C14" s="10" t="s">
        <v>8</v>
      </c>
      <c r="D14" s="10" t="s">
        <v>15</v>
      </c>
      <c r="E14" s="18">
        <f>AVERAGE(E10,H10,K10)</f>
        <v>19840.170705514978</v>
      </c>
      <c r="I14" s="17"/>
      <c r="L14" s="17"/>
    </row>
    <row r="15" spans="1:13" x14ac:dyDescent="0.25">
      <c r="A15" s="26"/>
      <c r="B15" s="24"/>
      <c r="C15" s="9" t="s">
        <v>10</v>
      </c>
      <c r="D15" s="9" t="s">
        <v>15</v>
      </c>
      <c r="E15" s="19">
        <f>AVERAGE(G10,J10,M10)</f>
        <v>23808.204850828883</v>
      </c>
      <c r="F15" s="17"/>
    </row>
  </sheetData>
  <mergeCells count="13">
    <mergeCell ref="B14:B15"/>
    <mergeCell ref="A14:A15"/>
    <mergeCell ref="B13:C13"/>
    <mergeCell ref="B12:C12"/>
    <mergeCell ref="B9:C9"/>
    <mergeCell ref="B10:C10"/>
    <mergeCell ref="B11:C11"/>
    <mergeCell ref="E7:G7"/>
    <mergeCell ref="H7:J7"/>
    <mergeCell ref="K7:M7"/>
    <mergeCell ref="D6:D8"/>
    <mergeCell ref="A6:A8"/>
    <mergeCell ref="B6:C8"/>
  </mergeCells>
  <dataValidations count="1">
    <dataValidation type="list" allowBlank="1" showInputMessage="1" showErrorMessage="1" sqref="E12:E13" xr:uid="{3AF956C3-9764-4179-9F48-10B9BA4D1B34}">
      <formula1>"2023,2024,2025,2026,2027,2028,2029"</formula1>
    </dataValidation>
  </dataValidation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EB028-22FE-40FE-8497-1C70CBC0D9D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2023-12-20T12:22:33Z</dcterms:modified>
</cp:coreProperties>
</file>