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8D4B1F2C-6068-49DA-9E60-8F0DB9E4B8C5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8" i="2"/>
  <c r="G47" i="2"/>
  <c r="G46" i="2"/>
  <c r="H46" i="2" s="1"/>
  <c r="E34" i="2"/>
  <c r="E35" i="2" s="1"/>
  <c r="E36" i="2" s="1"/>
  <c r="E40" i="2" s="1"/>
  <c r="E44" i="2" s="1"/>
  <c r="D34" i="2"/>
  <c r="D35" i="2" s="1"/>
  <c r="D36" i="2" s="1"/>
  <c r="D40" i="2" s="1"/>
  <c r="D44" i="2" s="1"/>
  <c r="G28" i="2"/>
  <c r="G25" i="2"/>
  <c r="H25" i="2" s="1"/>
  <c r="G24" i="2"/>
  <c r="H24" i="2" s="1"/>
  <c r="F59" i="2"/>
  <c r="E59" i="2"/>
  <c r="D59" i="2"/>
  <c r="F55" i="2"/>
  <c r="E55" i="2"/>
  <c r="D55" i="2"/>
  <c r="F50" i="2"/>
  <c r="E50" i="2"/>
  <c r="D50" i="2"/>
  <c r="H48" i="2"/>
  <c r="H47" i="2"/>
  <c r="H43" i="2"/>
  <c r="G43" i="2"/>
  <c r="F43" i="2"/>
  <c r="F44" i="2" s="1"/>
  <c r="E43" i="2"/>
  <c r="D43" i="2"/>
  <c r="H42" i="2"/>
  <c r="G39" i="2"/>
  <c r="F39" i="2"/>
  <c r="E39" i="2"/>
  <c r="D39" i="2"/>
  <c r="H38" i="2"/>
  <c r="H39" i="2" s="1"/>
  <c r="G35" i="2"/>
  <c r="F35" i="2"/>
  <c r="F36" i="2" s="1"/>
  <c r="F40" i="2" s="1"/>
  <c r="F32" i="2"/>
  <c r="E32" i="2"/>
  <c r="D32" i="2"/>
  <c r="H31" i="2"/>
  <c r="H30" i="2"/>
  <c r="H29" i="2"/>
  <c r="H27" i="2"/>
  <c r="H26" i="2"/>
  <c r="G47" i="1"/>
  <c r="G48" i="1"/>
  <c r="G58" i="1"/>
  <c r="G46" i="1"/>
  <c r="E34" i="1"/>
  <c r="D34" i="1"/>
  <c r="G28" i="1"/>
  <c r="G25" i="1"/>
  <c r="E51" i="2" l="1"/>
  <c r="E56" i="2" s="1"/>
  <c r="E60" i="2" s="1"/>
  <c r="E62" i="2" s="1"/>
  <c r="E63" i="2" s="1"/>
  <c r="H34" i="2"/>
  <c r="H35" i="2" s="1"/>
  <c r="G32" i="2"/>
  <c r="G36" i="2" s="1"/>
  <c r="G40" i="2" s="1"/>
  <c r="G44" i="2" s="1"/>
  <c r="F51" i="2"/>
  <c r="F56" i="2" s="1"/>
  <c r="F60" i="2" s="1"/>
  <c r="D51" i="2"/>
  <c r="D56" i="2" s="1"/>
  <c r="D60" i="2" s="1"/>
  <c r="H28" i="2"/>
  <c r="H32" i="2" s="1"/>
  <c r="G59" i="2"/>
  <c r="H59" i="2" s="1"/>
  <c r="D50" i="1"/>
  <c r="H36" i="2" l="1"/>
  <c r="H40" i="2" s="1"/>
  <c r="H44" i="2" s="1"/>
  <c r="G53" i="2"/>
  <c r="G54" i="2"/>
  <c r="H54" i="2" s="1"/>
  <c r="D62" i="2"/>
  <c r="D63" i="2" s="1"/>
  <c r="F62" i="2"/>
  <c r="F63" i="2" s="1"/>
  <c r="E64" i="2"/>
  <c r="E50" i="1"/>
  <c r="F50" i="1"/>
  <c r="G55" i="2" l="1"/>
  <c r="H55" i="2" s="1"/>
  <c r="H53" i="2"/>
  <c r="G49" i="2" s="1"/>
  <c r="G50" i="2" s="1"/>
  <c r="F64" i="2"/>
  <c r="D64" i="2"/>
  <c r="D59" i="1"/>
  <c r="D55" i="1"/>
  <c r="D43" i="1"/>
  <c r="D39" i="1"/>
  <c r="D32" i="1"/>
  <c r="E59" i="1"/>
  <c r="F59" i="1"/>
  <c r="G59" i="1"/>
  <c r="H48" i="1"/>
  <c r="H49" i="2" l="1"/>
  <c r="G51" i="2"/>
  <c r="G56" i="2" s="1"/>
  <c r="G60" i="2" s="1"/>
  <c r="H50" i="2"/>
  <c r="H51" i="2" s="1"/>
  <c r="H56" i="2" s="1"/>
  <c r="H30" i="1"/>
  <c r="E32" i="1"/>
  <c r="F32" i="1"/>
  <c r="G32" i="1"/>
  <c r="G62" i="2" l="1"/>
  <c r="G63" i="2" s="1"/>
  <c r="H63" i="2" s="1"/>
  <c r="H60" i="2"/>
  <c r="H26" i="1"/>
  <c r="H62" i="2" l="1"/>
  <c r="H64" i="2" s="1"/>
  <c r="D6" i="2" s="1"/>
  <c r="G64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43" i="1" l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G54" i="1" s="1"/>
  <c r="D63" i="1"/>
  <c r="G53" i="1" l="1"/>
  <c r="H54" i="1"/>
  <c r="E51" i="1"/>
  <c r="E56" i="1" s="1"/>
  <c r="E60" i="1" s="1"/>
  <c r="D64" i="1"/>
  <c r="G55" i="1" l="1"/>
  <c r="H55" i="1" s="1"/>
  <c r="H53" i="1"/>
  <c r="G49" i="1" s="1"/>
  <c r="G50" i="1" s="1"/>
  <c r="E62" i="1"/>
  <c r="H49" i="1" l="1"/>
  <c r="H50" i="1"/>
  <c r="H51" i="1" s="1"/>
  <c r="H56" i="1" s="1"/>
  <c r="G51" i="1"/>
  <c r="G56" i="1" s="1"/>
  <c r="G60" i="1" s="1"/>
  <c r="H60" i="1" s="1"/>
  <c r="H62" i="1" s="1"/>
  <c r="H64" i="1" s="1"/>
  <c r="D6" i="1" s="1"/>
  <c r="E63" i="1"/>
  <c r="E64" i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<sst xmlns="http://schemas.openxmlformats.org/spreadsheetml/2006/main" count="166" uniqueCount="69">
  <si>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</si>
  <si>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</si>
  <si>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</si>
  <si>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</si>
  <si>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</si>
  <si>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</si>
  <si>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</si>
  <si>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</si>
  <si>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</si>
  <si>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</si>
  <si>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</si>
  <si>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</si>
  <si>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</si>
  <si>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</si>
  <si>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</si>
  <si>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</si>
  <si>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</si>
  <si>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</si>
  <si>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</si>
  <si>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</si>
  <si>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</si>
  <si>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</si>
  <si>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</si>
  <si>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</si>
  <si>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</si>
  <si>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</si>
  <si>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</si>
  <si>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</si>
  <si>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</si>
  <si>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</si>
  <si>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</si>
  <si>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</si>
  <si>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</si>
  <si>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</si>
  <si>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</si>
  <si>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</si>
  <si>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</si>
  <si>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</si>
  <si>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</si>
  <si>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</si>
  <si>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</si>
  <si>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</si>
  <si>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</si>
  <si>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</si>
  <si>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</si>
  <si>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</si>
  <si>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</si>
  <si>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</si>
  <si>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</si>
  <si>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</si>
  <si>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</si>
  <si>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</si>
  <si>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</si>
  <si>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</si>
  <si>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</si>
  <si>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</si>
  <si>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</si>
  <si>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</si>
  <si>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</si>
  <si>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</si>
  <si>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</si>
  <si>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</si>
  <si>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</si>
  <si>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</si>
  <si>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</si>
  <si>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</si>
  <si>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</si>
  <si>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</si>
  <si>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Строительство ЛЭП-0,4 кВ протяженностью 0,8 км по договору ТП № 10-039/005-ПС-21 в г. Шлиссельбург Кировского района ЛО (22-1-10-1-08-03-0-1953)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</si>
</sst>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C25" sqref="C2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5889.2373756427187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10200/1000/1.2</f>
        <v>8.5</v>
      </c>
      <c r="H25" s="20">
        <f t="shared" ref="H25:H30" si="0">G25+F25+E25+D25</f>
        <v>8.5</v>
      </c>
    </row>
    <row r="26" spans="1:8" x14ac:dyDescent="0.2">
      <c r="A26" s="18">
        <v>3</v>
      </c>
      <c r="B26" s="23" t="s">
        <v>15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32.3</f>
        <v>32.299999999999997</v>
      </c>
      <c r="H28" s="20">
        <f>G28+F28+E28+D28</f>
        <v>32.299999999999997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53.55</v>
      </c>
      <c r="H32" s="20">
        <f>H24+H31+H25+H27+H29+H26+H28+H30</f>
        <v>53.55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2940.43</f>
        <v>2940.43</v>
      </c>
      <c r="E34" s="27">
        <f>633.05</f>
        <v>633.04999999999995</v>
      </c>
      <c r="F34" s="21"/>
      <c r="G34" s="21"/>
      <c r="H34" s="20">
        <f>D34+E34+G34+F34</f>
        <v>3573.4799999999996</v>
      </c>
    </row>
    <row r="35" spans="1:8" x14ac:dyDescent="0.2">
      <c r="A35" s="22"/>
      <c r="B35" s="32" t="s">
        <v>16</v>
      </c>
      <c r="C35" s="33"/>
      <c r="D35" s="20">
        <f>D34</f>
        <v>2940.43</v>
      </c>
      <c r="E35" s="20">
        <f>E34</f>
        <v>633.04999999999995</v>
      </c>
      <c r="F35" s="21">
        <f>F34</f>
        <v>0</v>
      </c>
      <c r="G35" s="21">
        <f>G34</f>
        <v>0</v>
      </c>
      <c r="H35" s="20">
        <f>H34</f>
        <v>3573.4799999999996</v>
      </c>
    </row>
    <row r="36" spans="1:8" x14ac:dyDescent="0.2">
      <c r="A36" s="22"/>
      <c r="B36" s="32" t="s">
        <v>34</v>
      </c>
      <c r="C36" s="33"/>
      <c r="D36" s="20">
        <f>D35+D32</f>
        <v>2940.43</v>
      </c>
      <c r="E36" s="20">
        <f>E35+E32</f>
        <v>633.04999999999995</v>
      </c>
      <c r="F36" s="20">
        <f>F35+F32</f>
        <v>0</v>
      </c>
      <c r="G36" s="20">
        <f>G35+G32</f>
        <v>53.55</v>
      </c>
      <c r="H36" s="20">
        <f>H35+H32</f>
        <v>3627.0299999999997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2940.43</v>
      </c>
      <c r="E40" s="20">
        <f t="shared" ref="E40" si="2">E39+E36</f>
        <v>633.04999999999995</v>
      </c>
      <c r="F40" s="20">
        <f t="shared" ref="F40" si="3">F39+F36</f>
        <v>0</v>
      </c>
      <c r="G40" s="20">
        <f t="shared" ref="G40" si="4">G39+G36</f>
        <v>53.55</v>
      </c>
      <c r="H40" s="20">
        <f>H39+H36</f>
        <v>3627.0299999999997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2940.43</v>
      </c>
      <c r="E44" s="20">
        <f t="shared" ref="E44" si="5">E43+E40</f>
        <v>633.04999999999995</v>
      </c>
      <c r="F44" s="20">
        <f t="shared" ref="F44" si="6">F43+F40</f>
        <v>0</v>
      </c>
      <c r="G44" s="20">
        <f t="shared" ref="G44" si="7">G43+G40</f>
        <v>53.55</v>
      </c>
      <c r="H44" s="20">
        <f>H43+H40</f>
        <v>3627.0299999999997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72.38</f>
        <v>72.38</v>
      </c>
      <c r="H46" s="20">
        <f t="shared" ref="H46" si="8">G46+F46+E46+D46</f>
        <v>72.38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25</f>
        <v>25</v>
      </c>
      <c r="H47" s="20">
        <f>G47+F47+E47+D47</f>
        <v>25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308.16846623560002</v>
      </c>
      <c r="H49" s="20">
        <f>G49+F49+E49+D49</f>
        <v>308.16846623560002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435.29846623560002</v>
      </c>
      <c r="H50" s="20">
        <f>D50+E50+F50+G50</f>
        <v>435.29846623560002</v>
      </c>
    </row>
    <row r="51" spans="1:8" x14ac:dyDescent="0.2">
      <c r="A51" s="22"/>
      <c r="B51" s="32" t="s">
        <v>17</v>
      </c>
      <c r="C51" s="33"/>
      <c r="D51" s="20">
        <f>D50+D44</f>
        <v>2940.43</v>
      </c>
      <c r="E51" s="20">
        <f>E50+E44</f>
        <v>633.04999999999995</v>
      </c>
      <c r="F51" s="20">
        <f>F50+F44</f>
        <v>0</v>
      </c>
      <c r="G51" s="20">
        <f>G50+G44</f>
        <v>488.84846623560003</v>
      </c>
      <c r="H51" s="20">
        <f>H50+H44</f>
        <v>4062.3284662356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80.339023999999995</v>
      </c>
      <c r="H53" s="20">
        <f>D53+E53+F53+G53</f>
        <v>80.339023999999995</v>
      </c>
    </row>
    <row r="54" spans="1:8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473.36192279999995</v>
      </c>
      <c r="H54" s="20">
        <f>D54+E54+F54+G54</f>
        <v>473.36192279999995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553.70094679999988</v>
      </c>
      <c r="H55" s="20">
        <f>D55+E55+F55+G55</f>
        <v>553.70094679999988</v>
      </c>
    </row>
    <row r="56" spans="1:8" x14ac:dyDescent="0.2">
      <c r="A56" s="22"/>
      <c r="B56" s="32" t="s">
        <v>30</v>
      </c>
      <c r="C56" s="33"/>
      <c r="D56" s="20">
        <f>D51+D55</f>
        <v>2940.43</v>
      </c>
      <c r="E56" s="20">
        <f t="shared" ref="E56:G56" si="11">E51+E55</f>
        <v>633.04999999999995</v>
      </c>
      <c r="F56" s="20">
        <f t="shared" si="11"/>
        <v>0</v>
      </c>
      <c r="G56" s="20">
        <f t="shared" si="11"/>
        <v>1042.5494130355999</v>
      </c>
      <c r="H56" s="20">
        <f>H55+H51</f>
        <v>4616.0294130355996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350002.08/1000/1.2</f>
        <v>291.66840000000002</v>
      </c>
      <c r="H58" s="20">
        <f>G58+F58+E58+D58</f>
        <v>291.66840000000002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291.66840000000002</v>
      </c>
      <c r="H59" s="20">
        <f>G59+F59+E59+D59</f>
        <v>291.66840000000002</v>
      </c>
    </row>
    <row r="60" spans="1:8" x14ac:dyDescent="0.2">
      <c r="A60" s="22"/>
      <c r="B60" s="32" t="s">
        <v>21</v>
      </c>
      <c r="C60" s="33"/>
      <c r="D60" s="20">
        <f>D56+D59</f>
        <v>2940.43</v>
      </c>
      <c r="E60" s="20">
        <f>E56+E59</f>
        <v>633.04999999999995</v>
      </c>
      <c r="F60" s="20">
        <f>F56+F59</f>
        <v>0</v>
      </c>
      <c r="G60" s="20">
        <f>G56+G59</f>
        <v>1334.2178130355999</v>
      </c>
      <c r="H60" s="20">
        <f>D60+E60+F60+G60</f>
        <v>4907.6978130355992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588.08600000000001</v>
      </c>
      <c r="E62" s="20">
        <f>E60/100*20</f>
        <v>126.61</v>
      </c>
      <c r="F62" s="20">
        <f>F60/100*20</f>
        <v>0</v>
      </c>
      <c r="G62" s="20">
        <f>G60/100*20</f>
        <v>266.84356260711996</v>
      </c>
      <c r="H62" s="20">
        <f>H60/100*20</f>
        <v>981.53956260711982</v>
      </c>
    </row>
    <row r="63" spans="1:8" x14ac:dyDescent="0.2">
      <c r="A63" s="22"/>
      <c r="B63" s="32" t="s">
        <v>24</v>
      </c>
      <c r="C63" s="33"/>
      <c r="D63" s="20">
        <f>D62</f>
        <v>588.08600000000001</v>
      </c>
      <c r="E63" s="20">
        <f>E62</f>
        <v>126.61</v>
      </c>
      <c r="F63" s="21">
        <f>F62</f>
        <v>0</v>
      </c>
      <c r="G63" s="20">
        <f>G62</f>
        <v>266.84356260711996</v>
      </c>
      <c r="H63" s="20">
        <f>D63+E63+F63+G63</f>
        <v>981.53956260711993</v>
      </c>
    </row>
    <row r="64" spans="1:8" x14ac:dyDescent="0.2">
      <c r="A64" s="22"/>
      <c r="B64" s="32" t="s">
        <v>25</v>
      </c>
      <c r="C64" s="33"/>
      <c r="D64" s="20">
        <f>D60+D62</f>
        <v>3528.5159999999996</v>
      </c>
      <c r="E64" s="20">
        <f>E60+E62</f>
        <v>759.66</v>
      </c>
      <c r="F64" s="20">
        <f>F60+F62</f>
        <v>0</v>
      </c>
      <c r="G64" s="20">
        <f>G60+G62</f>
        <v>1601.0613756427199</v>
      </c>
      <c r="H64" s="20">
        <f>H60+H62</f>
        <v>5889.2373756427187</v>
      </c>
    </row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topLeftCell="A25" zoomScale="75" zoomScaleNormal="75" zoomScaleSheetLayoutView="75" workbookViewId="0">
      <selection activeCell="G59" sqref="G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849.93726628469017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12.75/12.54</f>
        <v>1.0167464114832536</v>
      </c>
      <c r="H24" s="20">
        <f>G24+F24+E24+D24</f>
        <v>1.0167464114832536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10200/1000/1.2/12.54</f>
        <v>0.67783094098883578</v>
      </c>
      <c r="H25" s="20">
        <f t="shared" ref="H25:H30" si="0">G25+F25+E25+D25</f>
        <v>0.67783094098883578</v>
      </c>
    </row>
    <row r="26" spans="1:8" ht="12.75" customHeight="1" x14ac:dyDescent="0.2">
      <c r="A26" s="18">
        <v>3</v>
      </c>
      <c r="B26" s="23" t="s">
        <v>15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32.3/12.54</f>
        <v>2.5757575757575757</v>
      </c>
      <c r="H28" s="20">
        <f>G28+F28+E28+D28</f>
        <v>2.5757575757575757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4.2703349282296656</v>
      </c>
      <c r="H32" s="20">
        <f>H24+H31+H25+H27+H29+H26+H28+H30</f>
        <v>4.2703349282296656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489.9</f>
        <v>489.9</v>
      </c>
      <c r="E34" s="27">
        <f>30.01</f>
        <v>30.01</v>
      </c>
      <c r="F34" s="21"/>
      <c r="G34" s="21"/>
      <c r="H34" s="20">
        <f>D34+E34+G34+F34</f>
        <v>519.91</v>
      </c>
    </row>
    <row r="35" spans="1:8" ht="12.75" customHeight="1" x14ac:dyDescent="0.2">
      <c r="A35" s="22"/>
      <c r="B35" s="32" t="s">
        <v>16</v>
      </c>
      <c r="C35" s="33"/>
      <c r="D35" s="20">
        <f>D34</f>
        <v>489.9</v>
      </c>
      <c r="E35" s="20">
        <f>E34</f>
        <v>30.01</v>
      </c>
      <c r="F35" s="21">
        <f>F34</f>
        <v>0</v>
      </c>
      <c r="G35" s="21">
        <f>G34</f>
        <v>0</v>
      </c>
      <c r="H35" s="20">
        <f>H34</f>
        <v>519.91</v>
      </c>
    </row>
    <row r="36" spans="1:8" ht="12.75" customHeight="1" x14ac:dyDescent="0.2">
      <c r="A36" s="22"/>
      <c r="B36" s="32" t="s">
        <v>34</v>
      </c>
      <c r="C36" s="33"/>
      <c r="D36" s="20">
        <f>D35+D32</f>
        <v>489.9</v>
      </c>
      <c r="E36" s="20">
        <f>E35+E32</f>
        <v>30.01</v>
      </c>
      <c r="F36" s="20">
        <f>F35+F32</f>
        <v>0</v>
      </c>
      <c r="G36" s="20">
        <f>G35+G32</f>
        <v>4.2703349282296656</v>
      </c>
      <c r="H36" s="20">
        <f>H35+H32</f>
        <v>524.18033492822963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489.9</v>
      </c>
      <c r="E40" s="20">
        <f t="shared" ref="E40:G40" si="2">E39+E36</f>
        <v>30.01</v>
      </c>
      <c r="F40" s="20">
        <f t="shared" si="2"/>
        <v>0</v>
      </c>
      <c r="G40" s="20">
        <f t="shared" si="2"/>
        <v>4.2703349282296656</v>
      </c>
      <c r="H40" s="20">
        <f>H39+H36</f>
        <v>524.18033492822963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489.9</v>
      </c>
      <c r="E44" s="20">
        <f t="shared" ref="E44:G44" si="3">E43+E40</f>
        <v>30.01</v>
      </c>
      <c r="F44" s="20">
        <f t="shared" si="3"/>
        <v>0</v>
      </c>
      <c r="G44" s="20">
        <f t="shared" si="3"/>
        <v>4.2703349282296656</v>
      </c>
      <c r="H44" s="20">
        <f>H43+H40</f>
        <v>524.18033492822963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2.9</f>
        <v>2.9</v>
      </c>
      <c r="H46" s="20">
        <f t="shared" ref="H46" si="4">G46+F46+E46+D46</f>
        <v>2.9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25/12.54</f>
        <v>1.9936204146730463</v>
      </c>
      <c r="H47" s="20">
        <f>G47+F47+E47+D47</f>
        <v>1.9936204146730463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29.75/12.54</f>
        <v>2.3724082934609254</v>
      </c>
      <c r="H48" s="20">
        <f>G48+F48+E48+D48</f>
        <v>2.3724082934609254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44.475005342919587</v>
      </c>
      <c r="H49" s="20">
        <f>G49+F49+E49+D49</f>
        <v>44.475005342919587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51.74103405105356</v>
      </c>
      <c r="H50" s="20">
        <f>D50+E50+F50+G50</f>
        <v>51.74103405105356</v>
      </c>
    </row>
    <row r="51" spans="1:8" ht="12.75" customHeight="1" x14ac:dyDescent="0.2">
      <c r="A51" s="22"/>
      <c r="B51" s="32" t="s">
        <v>17</v>
      </c>
      <c r="C51" s="33"/>
      <c r="D51" s="20">
        <f>D50+D44</f>
        <v>489.9</v>
      </c>
      <c r="E51" s="20">
        <f>E50+E44</f>
        <v>30.01</v>
      </c>
      <c r="F51" s="20">
        <f>F50+F44</f>
        <v>0</v>
      </c>
      <c r="G51" s="20">
        <f>G50+G44</f>
        <v>56.011368979283226</v>
      </c>
      <c r="H51" s="20">
        <f>H50+H44</f>
        <v>575.92136897928322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11.37295218181818</v>
      </c>
      <c r="H53" s="20">
        <f>D53+E53+F53+G53</f>
        <v>11.37295218181818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68.339008444371501</v>
      </c>
      <c r="H54" s="20">
        <f>D54+E54+F54+G54</f>
        <v>68.339008444371501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79.711960626189679</v>
      </c>
      <c r="H55" s="20">
        <f>D55+E55+F55+G55</f>
        <v>79.711960626189679</v>
      </c>
    </row>
    <row r="56" spans="1:8" ht="12.75" customHeight="1" x14ac:dyDescent="0.2">
      <c r="A56" s="22"/>
      <c r="B56" s="32" t="s">
        <v>30</v>
      </c>
      <c r="C56" s="33"/>
      <c r="D56" s="20">
        <f>D51+D55</f>
        <v>489.9</v>
      </c>
      <c r="E56" s="20">
        <f t="shared" ref="E56:G56" si="7">E51+E55</f>
        <v>30.01</v>
      </c>
      <c r="F56" s="20">
        <f t="shared" si="7"/>
        <v>0</v>
      </c>
      <c r="G56" s="20">
        <f t="shared" si="7"/>
        <v>135.72332960547291</v>
      </c>
      <c r="H56" s="20">
        <f>H55+H51</f>
        <v>655.63332960547291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350002.08/1000/1.2/5.54</f>
        <v>52.647725631768957</v>
      </c>
      <c r="H58" s="20">
        <f>G58+F58+E58+D58</f>
        <v>52.647725631768957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52.647725631768957</v>
      </c>
      <c r="H59" s="20">
        <f>G59+F59+E59+D59</f>
        <v>52.647725631768957</v>
      </c>
    </row>
    <row r="60" spans="1:8" ht="12.75" customHeight="1" x14ac:dyDescent="0.2">
      <c r="A60" s="22"/>
      <c r="B60" s="32" t="s">
        <v>21</v>
      </c>
      <c r="C60" s="33"/>
      <c r="D60" s="20">
        <f>D56+D59</f>
        <v>489.9</v>
      </c>
      <c r="E60" s="20">
        <f>E56+E59</f>
        <v>30.01</v>
      </c>
      <c r="F60" s="20">
        <f>F56+F59</f>
        <v>0</v>
      </c>
      <c r="G60" s="20">
        <f>G56+G59</f>
        <v>188.37105523724188</v>
      </c>
      <c r="H60" s="20">
        <f>D60+E60+F60+G60</f>
        <v>708.28105523724184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97.98</v>
      </c>
      <c r="E62" s="20">
        <f>E60/100*20</f>
        <v>6.0020000000000007</v>
      </c>
      <c r="F62" s="20">
        <f>F60/100*20</f>
        <v>0</v>
      </c>
      <c r="G62" s="20">
        <f>G60/100*20</f>
        <v>37.674211047448374</v>
      </c>
      <c r="H62" s="20">
        <f>H60/100*20</f>
        <v>141.65621104744838</v>
      </c>
    </row>
    <row r="63" spans="1:8" ht="12.75" customHeight="1" x14ac:dyDescent="0.2">
      <c r="A63" s="22"/>
      <c r="B63" s="32" t="s">
        <v>24</v>
      </c>
      <c r="C63" s="33"/>
      <c r="D63" s="20">
        <f>D62</f>
        <v>97.98</v>
      </c>
      <c r="E63" s="20">
        <f>E62</f>
        <v>6.0020000000000007</v>
      </c>
      <c r="F63" s="21">
        <f>F62</f>
        <v>0</v>
      </c>
      <c r="G63" s="20">
        <f>G62</f>
        <v>37.674211047448374</v>
      </c>
      <c r="H63" s="20">
        <f>D63+E63+F63+G63</f>
        <v>141.65621104744838</v>
      </c>
    </row>
    <row r="64" spans="1:8" ht="12.75" customHeight="1" x14ac:dyDescent="0.2">
      <c r="A64" s="22"/>
      <c r="B64" s="32" t="s">
        <v>25</v>
      </c>
      <c r="C64" s="33"/>
      <c r="D64" s="20">
        <f>D60+D62</f>
        <v>587.88</v>
      </c>
      <c r="E64" s="20">
        <f>E60+E62</f>
        <v>36.012</v>
      </c>
      <c r="F64" s="20">
        <f>F60+F62</f>
        <v>0</v>
      </c>
      <c r="G64" s="20">
        <f>G60+G62</f>
        <v>226.04526628469026</v>
      </c>
      <c r="H64" s="20">
        <f>H60+H62</f>
        <v>849.93726628469017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2023-11-24T07:29:38Z</dcterms:modified>
</cp:coreProperties>
</file>