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ЗИП\Сажина_АЕ\ПТС_щитовое_оборуд-е\"/>
    </mc:Choice>
  </mc:AlternateContent>
  <xr:revisionPtr revIDLastSave="0" documentId="13_ncr:1_{B7FC32E2-288C-4673-9B6D-74FACF25D309}" xr6:coauthVersionLast="36" xr6:coauthVersionMax="36" xr10:uidLastSave="{00000000-0000-0000-0000-000000000000}"/>
  <bookViews>
    <workbookView xWindow="0" yWindow="0" windowWidth="28800" windowHeight="9225" xr2:uid="{8FF4B6ED-A170-4C0E-9BF8-A104C2128DAF}"/>
  </bookViews>
  <sheets>
    <sheet name="Лист1" sheetId="2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8" i="2"/>
  <c r="E14" i="2"/>
  <c r="F14" i="2" l="1"/>
  <c r="L14" i="2" l="1"/>
  <c r="I14" i="2"/>
  <c r="H14" i="2"/>
  <c r="J14" i="2"/>
  <c r="G14" i="2"/>
  <c r="M14" i="2"/>
  <c r="K14" i="2"/>
</calcChain>
</file>

<file path=xl/sharedStrings.xml><?xml version="1.0" encoding="utf-8"?>
<sst xmlns="http://schemas.openxmlformats.org/spreadsheetml/2006/main" count="49" uniqueCount="36">
  <si>
    <t>Конъюнктурный анализ рынка на основании коммерческих предложений</t>
  </si>
  <si>
    <t>тыс. руб</t>
  </si>
  <si>
    <t>№</t>
  </si>
  <si>
    <t>Наименование</t>
  </si>
  <si>
    <t>Кол-во</t>
  </si>
  <si>
    <t>Поставщик № 1</t>
  </si>
  <si>
    <t>Поставщик № 2</t>
  </si>
  <si>
    <t>Поставщик № 3</t>
  </si>
  <si>
    <t>без НДС</t>
  </si>
  <si>
    <t>НДС</t>
  </si>
  <si>
    <t>с НДС</t>
  </si>
  <si>
    <t>1.</t>
  </si>
  <si>
    <t>1.1.</t>
  </si>
  <si>
    <t>1.2.</t>
  </si>
  <si>
    <t>2.</t>
  </si>
  <si>
    <t>3.</t>
  </si>
  <si>
    <t>4.</t>
  </si>
  <si>
    <t>Год КП</t>
  </si>
  <si>
    <t>5.</t>
  </si>
  <si>
    <t>Приобретение щитового оборудования 0,4-10 кВ для нужд филиалов (36 шт.)</t>
  </si>
  <si>
    <t>ООО "СтандартЭнерго"</t>
  </si>
  <si>
    <t>ООО "СЗЭТО"</t>
  </si>
  <si>
    <t>ООО "НЭП"</t>
  </si>
  <si>
    <t>ООО "Сторге"</t>
  </si>
  <si>
    <t>ООО "СЗП"</t>
  </si>
  <si>
    <t>Прогнозная полная стоимость</t>
  </si>
  <si>
    <t>Индекс-дефлятор</t>
  </si>
  <si>
    <t>х</t>
  </si>
  <si>
    <t>Год поставки</t>
  </si>
  <si>
    <t>6.</t>
  </si>
  <si>
    <t>Стоимость проекта, определенная в соответствии с Положением о закупочной деятельности АО "ЛОЭСК"</t>
  </si>
  <si>
    <t>Поставщик № 4</t>
  </si>
  <si>
    <t>Поставщик № 5</t>
  </si>
  <si>
    <t>Поставщик № 6</t>
  </si>
  <si>
    <t>Щитовое оборудование 0,4-10 кВ (КТП)</t>
  </si>
  <si>
    <t>Щитовое оборудование 0,4-10 кВ (РУ)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</si>
</sst>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0000\ _₽_-;\-* #,##0.00000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4" fontId="2" fillId="0" borderId="0" xfId="0" applyNumberFormat="1" applyFont="1" applyProtection="1"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4" fontId="2" fillId="0" borderId="11" xfId="0" applyNumberFormat="1" applyFont="1" applyBorder="1" applyProtection="1"/>
    <xf numFmtId="4" fontId="2" fillId="0" borderId="1" xfId="0" applyNumberFormat="1" applyFont="1" applyBorder="1" applyProtection="1"/>
    <xf numFmtId="43" fontId="2" fillId="0" borderId="0" xfId="1" applyFont="1" applyProtection="1">
      <protection locked="0"/>
    </xf>
    <xf numFmtId="165" fontId="2" fillId="0" borderId="0" xfId="1" applyNumberFormat="1" applyFont="1" applyProtection="1"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 wrapText="1"/>
      <protection locked="0"/>
    </xf>
    <xf numFmtId="0" fontId="2" fillId="0" borderId="9" xfId="0" applyFont="1" applyBorder="1" applyAlignment="1" applyProtection="1">
      <alignment horizontal="center" wrapText="1"/>
      <protection locked="0"/>
    </xf>
    <xf numFmtId="0" fontId="3" fillId="0" borderId="8" xfId="0" applyFont="1" applyBorder="1" applyAlignment="1" applyProtection="1">
      <alignment horizontal="left" wrapText="1"/>
      <protection locked="0"/>
    </xf>
    <xf numFmtId="0" fontId="3" fillId="0" borderId="9" xfId="0" applyFont="1" applyBorder="1" applyAlignment="1" applyProtection="1">
      <alignment horizontal="left" wrapText="1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left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2" fillId="0" borderId="11" xfId="0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wrapText="1"/>
      <protection locked="0"/>
    </xf>
    <xf numFmtId="0" fontId="2" fillId="0" borderId="9" xfId="0" applyFont="1" applyBorder="1" applyAlignment="1" applyProtection="1">
      <alignment horizontal="left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09512-A196-4D3B-8985-4A4899C29E76}">
  <dimension ref="A1:M19"/>
  <sheetViews>
    <sheetView tabSelected="1" workbookViewId="0"/>
  </sheetViews>
  <sheetFormatPr defaultRowHeight="15" x14ac:dyDescent="0.25"/>
  <cols>
    <col min="1" max="1" width="4.140625" bestFit="1" customWidth="1"/>
    <col min="2" max="2" width="51.28515625" customWidth="1"/>
    <col min="3" max="3" width="8.42578125" bestFit="1" customWidth="1"/>
    <col min="4" max="4" width="8.85546875"/>
    <col min="5" max="6" width="14.28515625" customWidth="1"/>
    <col min="7" max="8" width="21" bestFit="1" customWidth="1"/>
    <col min="9" max="13" width="14.285156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2"/>
      <c r="K2" s="1"/>
      <c r="L2" s="1"/>
      <c r="M2" s="1"/>
    </row>
    <row r="3" spans="1:13" x14ac:dyDescent="0.25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1"/>
      <c r="L5" s="1"/>
      <c r="M5" s="5" t="s">
        <v>1</v>
      </c>
    </row>
    <row r="6" spans="1:13" x14ac:dyDescent="0.25">
      <c r="A6" s="32" t="s">
        <v>2</v>
      </c>
      <c r="B6" s="33" t="s">
        <v>3</v>
      </c>
      <c r="C6" s="34"/>
      <c r="D6" s="32" t="s">
        <v>4</v>
      </c>
      <c r="E6" s="6" t="s">
        <v>5</v>
      </c>
      <c r="F6" s="6"/>
      <c r="G6" s="6"/>
      <c r="H6" s="6" t="s">
        <v>6</v>
      </c>
      <c r="I6" s="6"/>
      <c r="J6" s="6"/>
      <c r="K6" s="6" t="s">
        <v>7</v>
      </c>
      <c r="L6" s="6"/>
      <c r="M6" s="6"/>
    </row>
    <row r="7" spans="1:13" x14ac:dyDescent="0.25">
      <c r="A7" s="32"/>
      <c r="B7" s="35"/>
      <c r="C7" s="36"/>
      <c r="D7" s="32"/>
      <c r="E7" s="18" t="s">
        <v>20</v>
      </c>
      <c r="F7" s="19"/>
      <c r="G7" s="20"/>
      <c r="H7" s="18" t="s">
        <v>21</v>
      </c>
      <c r="I7" s="19"/>
      <c r="J7" s="20"/>
      <c r="K7" s="18" t="s">
        <v>22</v>
      </c>
      <c r="L7" s="19"/>
      <c r="M7" s="20"/>
    </row>
    <row r="8" spans="1:13" x14ac:dyDescent="0.25">
      <c r="A8" s="32"/>
      <c r="B8" s="37"/>
      <c r="C8" s="38"/>
      <c r="D8" s="32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ht="15" customHeight="1" x14ac:dyDescent="0.25">
      <c r="A9" s="7" t="s">
        <v>11</v>
      </c>
      <c r="B9" s="23" t="s">
        <v>19</v>
      </c>
      <c r="C9" s="24"/>
      <c r="D9" s="9">
        <v>36</v>
      </c>
    </row>
    <row r="10" spans="1:13" ht="15" customHeight="1" x14ac:dyDescent="0.25">
      <c r="A10" s="7" t="s">
        <v>12</v>
      </c>
      <c r="B10" s="30" t="s">
        <v>34</v>
      </c>
      <c r="C10" s="31"/>
      <c r="D10" s="9">
        <v>3</v>
      </c>
      <c r="E10" s="10">
        <v>2239.1666599999999</v>
      </c>
      <c r="F10" s="10">
        <v>447.83334000000013</v>
      </c>
      <c r="G10" s="10">
        <v>2687</v>
      </c>
      <c r="H10" s="10">
        <v>3072.4</v>
      </c>
      <c r="I10" s="10">
        <v>614.48</v>
      </c>
      <c r="J10" s="10">
        <v>3686.88</v>
      </c>
      <c r="K10" s="10">
        <v>3476.6666599999999</v>
      </c>
      <c r="L10" s="10">
        <v>695.33334000000013</v>
      </c>
      <c r="M10" s="10">
        <v>4172</v>
      </c>
    </row>
    <row r="11" spans="1:13" ht="15" customHeight="1" x14ac:dyDescent="0.25">
      <c r="A11" s="7"/>
      <c r="B11" s="21"/>
      <c r="C11" s="22"/>
      <c r="D11" s="9"/>
      <c r="E11" s="6" t="s">
        <v>31</v>
      </c>
      <c r="F11" s="6"/>
      <c r="G11" s="6"/>
      <c r="H11" s="6" t="s">
        <v>32</v>
      </c>
      <c r="I11" s="6"/>
      <c r="J11" s="6"/>
      <c r="K11" s="6" t="s">
        <v>33</v>
      </c>
      <c r="L11" s="6"/>
      <c r="M11" s="6"/>
    </row>
    <row r="12" spans="1:13" ht="15" customHeight="1" x14ac:dyDescent="0.25">
      <c r="A12" s="7"/>
      <c r="B12" s="21"/>
      <c r="C12" s="22"/>
      <c r="D12" s="9"/>
      <c r="E12" s="18" t="s">
        <v>23</v>
      </c>
      <c r="F12" s="19"/>
      <c r="G12" s="20"/>
      <c r="H12" s="18" t="s">
        <v>24</v>
      </c>
      <c r="I12" s="19"/>
      <c r="J12" s="20"/>
      <c r="K12" s="18" t="s">
        <v>22</v>
      </c>
      <c r="L12" s="19"/>
      <c r="M12" s="20"/>
    </row>
    <row r="13" spans="1:13" ht="15" customHeight="1" x14ac:dyDescent="0.25">
      <c r="A13" s="7" t="s">
        <v>13</v>
      </c>
      <c r="B13" s="30" t="s">
        <v>35</v>
      </c>
      <c r="C13" s="31"/>
      <c r="D13" s="9">
        <v>33</v>
      </c>
      <c r="E13" s="10">
        <v>5901.48</v>
      </c>
      <c r="F13" s="10">
        <v>1180.2960000000003</v>
      </c>
      <c r="G13" s="10">
        <v>7081.7759999999998</v>
      </c>
      <c r="H13" s="10">
        <v>5993.5833333333339</v>
      </c>
      <c r="I13" s="10">
        <v>1198.7166666666662</v>
      </c>
      <c r="J13" s="10">
        <v>7192.3</v>
      </c>
      <c r="K13" s="10">
        <v>5959.35</v>
      </c>
      <c r="L13" s="10">
        <v>1191.8699999999999</v>
      </c>
      <c r="M13" s="10">
        <v>7151.22</v>
      </c>
    </row>
    <row r="14" spans="1:13" x14ac:dyDescent="0.25">
      <c r="A14" s="7" t="s">
        <v>14</v>
      </c>
      <c r="B14" s="25" t="s">
        <v>25</v>
      </c>
      <c r="C14" s="26"/>
      <c r="D14" s="8"/>
      <c r="E14" s="10">
        <f t="shared" ref="E14:M14" si="0">IFERROR((E10+E13)*$E$15,"Не указан год КП и год поставки")</f>
        <v>8569.8711438400187</v>
      </c>
      <c r="F14" s="10">
        <f t="shared" si="0"/>
        <v>1713.974237189813</v>
      </c>
      <c r="G14" s="10">
        <f t="shared" si="0"/>
        <v>10283.845381029832</v>
      </c>
      <c r="H14" s="10">
        <f t="shared" si="0"/>
        <v>9543.9972036408089</v>
      </c>
      <c r="I14" s="10">
        <f t="shared" si="0"/>
        <v>1908.7994407281612</v>
      </c>
      <c r="J14" s="10">
        <f t="shared" si="0"/>
        <v>11452.796644368969</v>
      </c>
      <c r="K14" s="10">
        <f t="shared" si="0"/>
        <v>9933.5409414917031</v>
      </c>
      <c r="L14" s="10">
        <f t="shared" si="0"/>
        <v>1986.7081967201491</v>
      </c>
      <c r="M14" s="10">
        <f t="shared" si="0"/>
        <v>11920.249138211851</v>
      </c>
    </row>
    <row r="15" spans="1:13" x14ac:dyDescent="0.25">
      <c r="A15" s="7" t="s">
        <v>15</v>
      </c>
      <c r="B15" s="25" t="s">
        <v>26</v>
      </c>
      <c r="C15" s="26"/>
      <c r="D15" s="9" t="s">
        <v>27</v>
      </c>
      <c r="E15" s="11">
        <v>1.0527260918901029</v>
      </c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7" t="s">
        <v>16</v>
      </c>
      <c r="B16" s="25" t="s">
        <v>17</v>
      </c>
      <c r="C16" s="26"/>
      <c r="D16" s="9" t="s">
        <v>27</v>
      </c>
      <c r="E16" s="8">
        <v>2023</v>
      </c>
      <c r="F16" s="1"/>
      <c r="G16" s="1"/>
      <c r="H16" s="1"/>
      <c r="I16" s="1"/>
      <c r="J16" s="1"/>
      <c r="K16" s="1"/>
      <c r="L16" s="12"/>
      <c r="M16" s="1"/>
    </row>
    <row r="17" spans="1:13" x14ac:dyDescent="0.25">
      <c r="A17" s="7" t="s">
        <v>18</v>
      </c>
      <c r="B17" s="25" t="s">
        <v>28</v>
      </c>
      <c r="C17" s="26"/>
      <c r="D17" s="9" t="s">
        <v>27</v>
      </c>
      <c r="E17" s="8">
        <v>2024</v>
      </c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25">
      <c r="A18" s="27" t="s">
        <v>29</v>
      </c>
      <c r="B18" s="29" t="s">
        <v>30</v>
      </c>
      <c r="C18" s="13" t="s">
        <v>8</v>
      </c>
      <c r="D18" s="13" t="s">
        <v>27</v>
      </c>
      <c r="E18" s="14">
        <f>AVERAGE(E14,H14,K14)</f>
        <v>9349.1364296575102</v>
      </c>
      <c r="F18" s="1"/>
      <c r="G18" s="17"/>
      <c r="H18" s="17"/>
      <c r="I18" s="16"/>
      <c r="J18" s="1"/>
      <c r="K18" s="1"/>
      <c r="L18" s="12"/>
      <c r="M18" s="1"/>
    </row>
    <row r="19" spans="1:13" x14ac:dyDescent="0.25">
      <c r="A19" s="28"/>
      <c r="B19" s="29"/>
      <c r="C19" s="9" t="s">
        <v>10</v>
      </c>
      <c r="D19" s="9" t="s">
        <v>27</v>
      </c>
      <c r="E19" s="15">
        <f>AVERAGE(G14,J14,M14)</f>
        <v>11218.963721203552</v>
      </c>
      <c r="F19" s="12"/>
      <c r="G19" s="17"/>
      <c r="H19" s="17"/>
      <c r="I19" s="16"/>
      <c r="J19" s="1"/>
      <c r="K19" s="1"/>
      <c r="L19" s="1"/>
      <c r="M19" s="1"/>
    </row>
  </sheetData>
  <mergeCells count="20">
    <mergeCell ref="D6:D8"/>
    <mergeCell ref="E7:G7"/>
    <mergeCell ref="H7:J7"/>
    <mergeCell ref="K7:M7"/>
    <mergeCell ref="A18:A19"/>
    <mergeCell ref="B18:B19"/>
    <mergeCell ref="B10:C10"/>
    <mergeCell ref="B13:C13"/>
    <mergeCell ref="A6:A8"/>
    <mergeCell ref="B6:C8"/>
    <mergeCell ref="B9:C9"/>
    <mergeCell ref="B14:C14"/>
    <mergeCell ref="B15:C15"/>
    <mergeCell ref="B16:C16"/>
    <mergeCell ref="B17:C17"/>
    <mergeCell ref="E12:G12"/>
    <mergeCell ref="H12:J12"/>
    <mergeCell ref="K12:M12"/>
    <mergeCell ref="B11:C11"/>
    <mergeCell ref="B12:C12"/>
  </mergeCells>
  <dataValidations count="1">
    <dataValidation type="list" allowBlank="1" showInputMessage="1" showErrorMessage="1" sqref="E16:E17" xr:uid="{457E24E4-95FF-452D-A02E-5888DA9A23E5}">
      <formula1>"2023,2024,2025,2026,2027,2028,2029"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 Александра Евгеньевна</dc:creator>
  <cp:lastModifiedBy>Алфёрова Ирина Сергеевна</cp:lastModifiedBy>
  <dcterms:created xsi:type="dcterms:W3CDTF">2023-12-27T11:14:40Z</dcterms:created>
  <dcterms:modified xsi:type="dcterms:W3CDTF">2023-12-28T08:31:17Z</dcterms:modified>
</cp:coreProperties>
</file>