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программа РКС\корректировка ИПР в 2025 (2025-2028)\Паспорта проектов\"/>
    </mc:Choice>
  </mc:AlternateContent>
  <bookViews>
    <workbookView xWindow="-105" yWindow="-105" windowWidth="26550" windowHeight="12570" tabRatio="859" activeTab="3"/>
  </bookViews>
  <sheets>
    <sheet name="паспорт местоположение" sheetId="7" r:id="rId1"/>
    <sheet name="паспорт описание" sheetId="6" r:id="rId2"/>
    <sheet name="Паспорт сетевой график" sheetId="16" r:id="rId3"/>
    <sheet name="Паспорт фин осв ввод" sheetId="15" r:id="rId4"/>
    <sheet name="Паспорт отчет о закупке" sheetId="5" r:id="rId5"/>
    <sheet name="Общие сведения" sheetId="22" r:id="rId6"/>
  </sheets>
  <definedNames>
    <definedName name="_xlnm._FilterDatabase" localSheetId="2" hidden="1">'Паспорт сетевой график'!$A$20:$WVP$50</definedName>
    <definedName name="_xlnm._FilterDatabase" localSheetId="3" hidden="1">'Паспорт фин осв ввод'!$A$20:$AF$61</definedName>
    <definedName name="_xlnm.Print_Titles" localSheetId="0">'паспорт местоположение'!$17:$17</definedName>
    <definedName name="_xlnm.Print_Titles" localSheetId="1">'паспорт описание'!$17:$17</definedName>
    <definedName name="_xlnm.Print_Area" localSheetId="0">'паспорт местоположение'!$A$1:$C$45</definedName>
    <definedName name="_xlnm.Print_Area" localSheetId="1">'паспорт описание'!$A$1:$C$26</definedName>
    <definedName name="_xlnm.Print_Area" localSheetId="2">'Паспорт сетевой график'!$A$1:$L$50</definedName>
    <definedName name="_xlnm.Print_Area" localSheetId="3">'Паспорт фин осв ввод'!$A$1:$AC$61</definedName>
  </definedNames>
  <calcPr calcId="162913"/>
</workbook>
</file>

<file path=xl/calcChain.xml><?xml version="1.0" encoding="utf-8"?>
<calcChain xmlns="http://schemas.openxmlformats.org/spreadsheetml/2006/main">
  <c r="B60" i="22" l="1"/>
  <c r="B62" i="22"/>
  <c r="B61" i="22"/>
  <c r="B41" i="22"/>
  <c r="B40" i="22"/>
  <c r="B36" i="22"/>
  <c r="B35" i="22"/>
  <c r="B31" i="22"/>
  <c r="B30" i="22"/>
  <c r="B25" i="22" l="1"/>
  <c r="B26" i="22" s="1"/>
  <c r="B59" i="22" l="1"/>
  <c r="A1" i="22" l="1"/>
  <c r="A1" i="5" l="1"/>
  <c r="A1" i="15"/>
  <c r="A1" i="16"/>
  <c r="A1" i="6"/>
  <c r="A11" i="22" l="1"/>
  <c r="B17" i="22" s="1"/>
  <c r="A8" i="22"/>
  <c r="A5" i="22"/>
  <c r="A11" i="5"/>
  <c r="A8" i="5"/>
  <c r="A5" i="5"/>
  <c r="A11" i="16" l="1"/>
  <c r="A8" i="16"/>
  <c r="A11" i="6"/>
  <c r="A8" i="6"/>
  <c r="A11" i="15"/>
  <c r="A8" i="15"/>
  <c r="F21" i="5" l="1"/>
  <c r="G21" i="5" s="1"/>
  <c r="H21" i="5" s="1"/>
  <c r="I21" i="5" s="1"/>
  <c r="J21" i="5" s="1"/>
  <c r="K21" i="5" s="1"/>
  <c r="L21" i="5" s="1"/>
  <c r="M21" i="5" s="1"/>
  <c r="N21" i="5" s="1"/>
  <c r="O21" i="5" s="1"/>
  <c r="P21" i="5" s="1"/>
  <c r="Q21" i="5" s="1"/>
  <c r="R21" i="5" s="1"/>
  <c r="S21" i="5" s="1"/>
  <c r="T21" i="5" s="1"/>
  <c r="U21" i="5" s="1"/>
  <c r="V21" i="5" s="1"/>
  <c r="W21" i="5" s="1"/>
  <c r="X21" i="5" s="1"/>
  <c r="Y21" i="5" s="1"/>
  <c r="Z21" i="5" s="1"/>
  <c r="AA21" i="5" s="1"/>
  <c r="AB21" i="5" s="1"/>
  <c r="AC21" i="5" s="1"/>
  <c r="AD21" i="5" s="1"/>
  <c r="AE21" i="5" s="1"/>
  <c r="AF21" i="5" s="1"/>
  <c r="AG21" i="5" s="1"/>
  <c r="AH21" i="5" s="1"/>
  <c r="AI21" i="5" s="1"/>
  <c r="AJ21" i="5" s="1"/>
  <c r="AK21" i="5" s="1"/>
  <c r="AL21" i="5" s="1"/>
  <c r="AM21" i="5" s="1"/>
  <c r="AN21" i="5" s="1"/>
  <c r="AO21" i="5" s="1"/>
  <c r="AP21" i="5" s="1"/>
  <c r="AQ21" i="5" s="1"/>
  <c r="AR21" i="5" s="1"/>
  <c r="AS21" i="5" s="1"/>
  <c r="AT21" i="5" s="1"/>
  <c r="AU21" i="5" s="1"/>
  <c r="AV21" i="5" s="1"/>
</calcChain>
</file>

<file path=xl/sharedStrings.xml><?xml version="1.0" encoding="utf-8"?>
<sst xmlns="http://schemas.openxmlformats.org/spreadsheetml/2006/main" count="1815" uniqueCount="378">
  <si>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</si>
  <si>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</si>
  <si>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</si>
  <si>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</si>
  <si>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</si>
  <si>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</si>
  <si>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</si>
  <si>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</si>
  <si>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</si>
  <si>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</si>
  <si>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</si>
  <si>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</si>
  <si>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</si>
  <si>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</si>
  <si>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</si>
  <si>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</si>
  <si>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</si>
  <si>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</si>
  <si>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</si>
  <si>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</si>
  <si>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</si>
  <si>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</si>
  <si>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</si>
  <si>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</si>
  <si>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</si>
  <si>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</si>
  <si>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</si>
  <si>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</si>
  <si>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</si>
  <si>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</si>
  <si>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</si>
  <si>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</si>
  <si>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</si>
  <si>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</si>
  <si>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</si>
  <si>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</si>
  <si>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</si>
  <si>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</si>
  <si>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</si>
  <si>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</si>
  <si>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</si>
  <si>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</si>
  <si>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</si>
  <si>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</si>
  <si>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</si>
  <si>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</si>
  <si>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</si>
  <si>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</si>
  <si>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</si>
  <si>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</si>
  <si>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</si>
  <si>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</si>
  <si>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</si>
  <si>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</si>
  <si>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</si>
  <si>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</si>
  <si>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</si>
  <si>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</si>
  <si>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</si>
  <si>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</si>
  <si>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</si>
  <si>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</si>
  <si>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</si>
  <si>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</si>
  <si>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</si>
  <si>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</si>
  <si>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</si>
  <si>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</si>
  <si>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</si>
  <si>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</si>
  <si>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</si>
  <si>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</si>
  <si>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</si>
  <si>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</si>
  <si>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</si>
  <si>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</si>
  <si>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</si>
  <si>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</si>
  <si>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</si>
  <si>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</si>
  <si>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</si>
  <si>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</si>
  <si>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</si>
  <si>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</si>
  <si>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</si>
  <si>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</si>
  <si>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</si>
  <si>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</si>
  <si>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</si>
  <si>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</si>
  <si>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</si>
  <si>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</si>
  <si>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</si>
  <si>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</si>
  <si>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</si>
  <si>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</si>
  <si>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</si>
  <si>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</si>
  <si>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</si>
  <si>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</si>
  <si>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</si>
  <si>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</si>
  <si>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</si>
  <si>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</si>
  <si>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</si>
  <si>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</si>
  <si>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</si>
  <si>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</si>
  <si>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</si>
  <si>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</si>
  <si>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</si>
  <si>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</si>
  <si>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</si>
  <si>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</si>
  <si>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</si>
  <si>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</si>
  <si>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</si>
  <si>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</si>
  <si>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</si>
  <si>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</si>
  <si>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</si>
  <si>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</si>
  <si>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</si>
  <si>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</si>
  <si>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</si>
  <si>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</si>
  <si>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</si>
  <si>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</si>
  <si>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</si>
  <si>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</si>
  <si>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</si>
  <si>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</si>
  <si>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</si>
  <si>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</si>
  <si>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</si>
  <si>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</si>
  <si>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</si>
  <si>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</si>
  <si>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</si>
  <si>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</si>
  <si>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</si>
  <si>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</si>
  <si>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</si>
  <si>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</si>
  <si>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</si>
  <si>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</si>
  <si>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</si>
  <si>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</si>
  <si>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</si>
  <si>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</si>
  <si>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</si>
  <si>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</si>
  <si>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</si>
  <si>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</si>
  <si>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</si>
  <si>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</si>
  <si>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</si>
  <si>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</si>
  <si>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</si>
  <si>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</si>
  <si>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</si>
  <si>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</si>
  <si>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</si>
  <si>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</si>
  <si>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</si>
  <si>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</si>
  <si>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</si>
  <si>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</si>
  <si>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</si>
  <si>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</si>
  <si>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</si>
  <si>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</si>
  <si>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</si>
  <si>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</si>
  <si>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</si>
  <si>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</si>
  <si>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</si>
  <si>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</si>
  <si>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</si>
  <si>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</si>
  <si>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</si>
  <si>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</si>
  <si>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</si>
  <si>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</si>
  <si>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</si>
  <si>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</si>
  <si>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</si>
  <si>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</si>
  <si>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</si>
  <si>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</si>
  <si>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</si>
  <si>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</si>
  <si>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</si>
  <si>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</si>
  <si>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</si>
  <si>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</si>
  <si>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</si>
  <si>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</si>
  <si>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</si>
  <si>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</si>
  <si>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</si>
  <si>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</si>
  <si>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</si>
  <si>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</si>
  <si>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</si>
  <si>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</si>
  <si>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</si>
  <si>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</si>
  <si>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</si>
  <si>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</si>
  <si>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</si>
  <si>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</si>
  <si>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</si>
  <si>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</si>
  <si>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</si>
  <si>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</si>
  <si>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</si>
  <si>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</si>
  <si>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</si>
  <si>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</si>
  <si>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</si>
  <si>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</si>
  <si>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</si>
  <si>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</si>
  <si>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</si>
  <si>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</si>
  <si>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</si>
  <si>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</si>
  <si>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</si>
  <si>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</si>
  <si>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</si>
  <si>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</si>
  <si>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</si>
  <si>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</si>
  <si>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</si>
  <si>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</si>
  <si>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</si>
  <si>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</si>
  <si>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</si>
  <si>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</si>
  <si>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</si>
  <si>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</si>
  <si>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</si>
  <si>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</si>
  <si>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</si>
  <si>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</si>
  <si>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</si>
  <si>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</si>
  <si>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</si>
  <si>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</si>
  <si>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</si>
  <si>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</si>
  <si>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</si>
  <si>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</si>
  <si>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</si>
  <si>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</si>
  <si>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</si>
  <si>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</si>
  <si>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</si>
  <si>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</si>
  <si>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</si>
  <si>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</si>
  <si>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</si>
  <si>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</si>
  <si>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</si>
  <si>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</si>
  <si>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</si>
  <si>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</si>
  <si>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</si>
  <si>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</si>
  <si>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</si>
  <si>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</si>
  <si>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</si>
  <si>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</si>
  <si>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</si>
  <si>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</si>
  <si>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</si>
  <si>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</si>
  <si>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</si>
  <si>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</si>
  <si>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</si>
  <si>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</si>
  <si>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</si>
  <si>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</si>
  <si>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</si>
  <si>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</si>
  <si>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</si>
  <si>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</si>
  <si>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</si>
  <si>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</si>
  <si>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</si>
  <si>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</si>
  <si>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</si>
  <si>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</si>
  <si>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Цели (указать укрупненные цели)</t>
  </si>
  <si>
    <t>нет</t>
  </si>
  <si>
    <t>не требуется</t>
  </si>
  <si>
    <t>Общий объем финансирования капитальных вложений по инвестиционному проекту за период реализации инвестиционной программы, млн. рублей с НДС</t>
  </si>
  <si>
    <t>Общий объем освоения капитальных вложений по инвестиционному проекту за период реализации инвестиционной программы, млн. рублей без НДС</t>
  </si>
  <si>
    <t>Раздел 2 Планируемые цели, задачи, этапы, сроки и конкретные результаты реализации инвестиционного проекта</t>
  </si>
  <si>
    <t xml:space="preserve">Раздел 3 График реализации инвестиционного проекта  </t>
  </si>
  <si>
    <t>нд</t>
  </si>
  <si>
    <t>4.6.</t>
  </si>
  <si>
    <t>другое (шт)</t>
  </si>
  <si>
    <t>другое</t>
  </si>
  <si>
    <t>Раздел 4. Графики реализации инвестиционного проекта</t>
  </si>
  <si>
    <t>Раздел 5. Результаты закупок товаров, работ и услуг, выполненных для целей реализации инвестиционного проекта</t>
  </si>
  <si>
    <t>Раздел 6. Отчет о ходе реализации инвестиционного проекта. Общие сведения о реализации проекта.</t>
  </si>
  <si>
    <t>отсутствуют</t>
  </si>
  <si>
    <t>возможность реализации в установленный срок</t>
  </si>
  <si>
    <t>Выполнение требований Федерального законодательства (Федеральный закон от 27.12.2018 № 522-ФЗ)</t>
  </si>
  <si>
    <t>Ленинградская область</t>
  </si>
  <si>
    <t>ООО "РКС-энерго"</t>
  </si>
  <si>
    <t>Бокситогорский МР, Волосовский МР, Волховский МР, Всеволожский МР, Выборгский МР, Гатчинский МР, Кингисеппский МР, Киришский МР, Кировский МР, Лодейнопольский МР, Лужский МР, Подпорожский МР, Сланцевский МР, Сосновоборский городской округ, Тихвинский МР, Тосненский МР</t>
  </si>
  <si>
    <t>Целью проекта является установка приборов учета, соответствующих правилам предоставления минимального функционала ИСУЭ, в многоквартирных домах. Включение приборов в состав ИСУЭ и автоматизация следующих основных процессов учета коммерческой электроэнергии:
- Выполнение измерений электроэнергии;
-  Снижение дебиторской задолженности;
-  Снижение уровня хищения электроэнергии; 
-  Снижение потерь в сетях и, как следствие, снижение риска разногласий с ТСО;
- Автоматизированный сбор и консолидация результатов измерений;
- Хранение первичных данных об измерениях в специализированной базе;
- Синхронизация измерений Системы по времени.</t>
  </si>
  <si>
    <t>счётчики электрической энергии, соответствующие требованиям правил предоставления доступа к минимальному набору функций ИСУЭЭ</t>
  </si>
  <si>
    <t>Модернизация, техническое перевооружение, модификация</t>
  </si>
  <si>
    <t>реализация электроэнергии</t>
  </si>
  <si>
    <t>услуги</t>
  </si>
  <si>
    <t xml:space="preserve">поставвка оборудования, необходимого для обеспечения учета электрической энергии (мощности) на розничном рынке электрической энергии (мощности), и выполнение работы по установке/замене оборудования в соответствии с Техническими требованиями </t>
  </si>
  <si>
    <t>Открытый запрос предложений</t>
  </si>
  <si>
    <t>ООО "Глонасс-Т"</t>
  </si>
  <si>
    <t>www.rks-energo.ru</t>
  </si>
  <si>
    <t>п. 9.1.2. раздела 9 Главы 7 Положения закупках</t>
  </si>
  <si>
    <t>Установка приборов учета в многоквартирных домах с интеграцией в центр сбора и обработки данных для создания интеллектуальной системы учета электрической энергии (мощности) гарантирующего поставщика.
Передача данных в центр  сбора и обработки данных от устройства сбора данных  (установливается на объекте, имеет выход в Интернет через GPRS, IP фиксированный) будет осуществляться по сети М2М (по протоколу TCP/IP), от приборов учёта до УСПД - по беспроводной сети передачи данных по радиоканалу в стандартах Nb-Fi или напрямую с приборов учета до центра сбора и обработки данных по GSM каналу.</t>
  </si>
  <si>
    <t>Построение интеллектуальной системы учета в целях решения следующих задач:
- Обеспечить максимальную степень автоматизации выполнения функций;
- Обеспечить структуру, удобную для реализации функционирования системы;
- Обеспечить полноту и целостность информации по объектам;
- Обеспечить необходимую точность измерений;
- Обеспечить достоверность и непротиворечивость данных;
- Обеспечить автоматическое выполнение диагностики всех компонентов Системы;
- Обеспечить безопасность и надежность работы;
- Обеспечить защиту информации от различных воздействий (аварий, несанкционированного доступа и др.);
- Обеспечивать Регламент передачи данных и скорость обработки транзакций;
- Соблюдать стандарты, установленные нормативы, обеспечивать открытость для обеспечения возможности модернизации и интеграции с новыми и др. приложениями;
- Дальнейшее расширение ситсемы – добавление новых счетчиков электроэнергии не должно вызывать необходимости доработки системы.</t>
  </si>
  <si>
    <t>Закупочная комиссия</t>
  </si>
  <si>
    <t>исполнение</t>
  </si>
  <si>
    <t>полное наименование подрядчика 1 (идентификационный номер налогоплательщика)</t>
  </si>
  <si>
    <t xml:space="preserve"> ООО "Глонасс-Т" ИНН 7813282805</t>
  </si>
  <si>
    <t>н/д</t>
  </si>
  <si>
    <t>объем заключенного договора с НДС, млн. руб.</t>
  </si>
  <si>
    <t>объем заключенного договора  с НДС, млн. руб.</t>
  </si>
  <si>
    <t>дефицит источников финансирования проекта, увеличение стоимости интеллектуальных приборов учета, дефицит приборов учета</t>
  </si>
  <si>
    <t>N_РКС.ИСУЭЭ.ПУ</t>
  </si>
  <si>
    <t>2024 год</t>
  </si>
  <si>
    <t>2025 год</t>
  </si>
  <si>
    <t>2026 год</t>
  </si>
  <si>
    <t>2027 год</t>
  </si>
  <si>
    <t>ТКП АО "РКС Телеком" №37-03/2023 от 17.03.2023; ТКП АО "Электротехнические заводы" "Энергомера" №2068 от 14.03.2023; ТКП ООО "НПО "МИР" №УЗ-136 от 01.03.2023, ТКП ООО "Глонас-Т" №16 от 07.03.2023, №46 от 31.05.2023, ТКП ООО "Милус ИС" №396/05-23 от 31.05.2023, ТКП ООО "РадиоЭлемент" №б/н от 01.06.2023, ТКП ООО "Тайпит - Измерительные Приборы" №б/н от 02.03.2023, ТКП ООО "ЭМС" №528 от 08.06.2023.</t>
  </si>
  <si>
    <t>Договор с подрядчиком, сводные сметные расчеты, коммерческие предложения поставщиков</t>
  </si>
  <si>
    <t>Год раскрытия информации: 2025год</t>
  </si>
  <si>
    <t>по состоянию на 01.01.2025</t>
  </si>
  <si>
    <t>№01/01</t>
  </si>
  <si>
    <t>31.12.2025</t>
  </si>
  <si>
    <t>01/01/02</t>
  </si>
  <si>
    <t>не позднее 28.03.2025</t>
  </si>
  <si>
    <t>Удельные стоимостные показатели реализации инвестиционного проекта (в ценах 2025 года)</t>
  </si>
  <si>
    <t>Сметная стоимость проекта в ценах 2025 года с НДС, млн. руб.</t>
  </si>
  <si>
    <t>стоимость заключенного договора в ценах 2025 года, миллионов рублей с НДС, с указанием года, в ценах которого определена стоимость</t>
  </si>
  <si>
    <t>Организация учета электрической энергии в многоквартирных домах в период с 2025 по 2028 годы</t>
  </si>
  <si>
    <t xml:space="preserve">Проект будет осуществляться в течении длительного периода времени до момента установки (замены) всех приборов учета, не соответсвующих требованиям минимального набора функций ИСУЭ. В настоящее время подготовлены расчёты для четырехлетнего плана. Количество счётчиков, подлежащих замене, определяется отсутствием прибора учёта у потребителя на соответствующую дату, истечением срока межповерочного интервала или выходом из строя. Количество комплектов ТТ, подлежащих замене, определяется истечением срока межповерочного интервала на соответствующую дату.
</t>
  </si>
  <si>
    <t>2028 год</t>
  </si>
  <si>
    <t>Инвестиции в объект не осуществлялись; объекты не приняты к бухгалтерскому учету</t>
  </si>
  <si>
    <t xml:space="preserve"> по состоянию на 01.01.2024</t>
  </si>
  <si>
    <t>Факт 2023 года</t>
  </si>
  <si>
    <t>Планируемая установка счётчиков электрической энергии в квартирах, нежилых помещениях и на вводах (ОДПУ) в многоквартирных домах Ленинградской области, включаемых в систему интеллектуального учёта, и комплектов трансформаторов тока и устройств сбора и передачи данных :
В 2025 году планируется к установке 14 134 интеллектуальных прибора учета, 432 комплектов трансформаторо тока и 31 УСПД;                                                                                              В 2026 году планируется к установке 18 834 интеллектуальных прибора учета, 618 комплектов трансформаторо тока и 42 УСПД;                                                  В 2027 году планируется к установке 25 847 интеллектуальных прибора учета, 418 комплектов трансформаторо тока и 54 УСПД;
В 2028 году планируется к установке 18 164 интеллектуальных прибора учета и 41 УСПД;</t>
  </si>
  <si>
    <t>Замена однофазного прибор учёта с радиомодулем NB-Fi "под ключ" (ФЛ/ЮЛ) - 12 534,50 руб. без НДС;    
Замена однофазного прибор учёта с радиомодулем GSM "под ключ" (ФЛ/ЮЛ) - 12 811,00 руб. без НДС;                                                                                                                                                                                                                                                                                                                                         Замена трёхфазного прибор учёта с радиомодулем "под ключ" (ФЛ/ЮЛ) - 19 813,28 руб. без НДС;                                                                                                                                                                    
Установка однофазного прибор учёта с радиомодулем с шкафом учета "под ключ" (ФЛ/ЮЛ) - 14 756,48 руб. без НДС;                                                                                                                                                                                                                                                                                                     Установка трёхфазного прибор учёта с радиомодулем с шкафом учета "под ключ" (ФЛ/ЮЛ) - 24 104,79 руб. без НДС;                                                                                                                                                                            
Замена (установка) трёхфазного общедомового прибора учёта прямого включения с радиомодулем "под ключ" - 21 054,91 руб. без НДС;                                                                                                                                                                                                                                                                                                             Замена (установка) трёхфазного общедомового прибора учёта полукосвенного включения с радиомодулем "под ключ" - 26 250,55 руб. без НДС;                                                                                                                                      
Установка трёхфазного общедомовой прибор учёта прямого включения с радиомодулем "под ключ" - 33 755,60 руб. без НДС;                                                                                                                  
Установка трёхфазного общедомовой прибор учёта полукосвенного включения с радиомодулем (с измерительными трасформаторами тока) "под ключ" - 44 048,68 руб. без НДС;                                                                                                                                                                                                                                                                                                                        
Установка (замена) комплекта измерительных трансформаторов тока - 7 865,97 руб. без НДС;                                                                                                                                                                                                                                                                                Установка устройство сбора и передачи данных "под ключ" - 221 552,74 руб. без НДС.                                                                                                                                                                                          Примечание: Удельные стоимостные показатели реализации инвестиционного проекта на 2026г. - 2028 г. указаны в расчёте стоимости ИПР 2025-2028 гг.</t>
  </si>
  <si>
    <t xml:space="preserve">В 2025-2028 планируется к установке 78 615, в том числе 76 979 интеллектуальных ПУ, 168 устройств сбора и передачи данных и 1 468 комплектов трансформаторов тока. </t>
  </si>
  <si>
    <t>№21/12</t>
  </si>
  <si>
    <t>21/12/02</t>
  </si>
  <si>
    <t>не позднее 17.02.2024</t>
  </si>
  <si>
    <t>12.2024</t>
  </si>
  <si>
    <t>ООО "Милур ИС", ПАО "МТС"</t>
  </si>
  <si>
    <t>ООО "Милур ИС"</t>
  </si>
  <si>
    <t>№02/01,          
№08/03</t>
  </si>
  <si>
    <t>19.01.2024, 06.03.2024</t>
  </si>
  <si>
    <t>19.02.2024, 08.04.2024</t>
  </si>
  <si>
    <t>28.02.2024, 19.04.2024, 15.05.2024</t>
  </si>
  <si>
    <t>12/05</t>
  </si>
  <si>
    <t>не позднее 15.06.2024</t>
  </si>
  <si>
    <t>2024-2028 год</t>
  </si>
  <si>
    <t>стоимость заключенного договора в ценах 2024 года, миллионов рублей с НДС, с указанием года, в ценах которого определена стоимость</t>
  </si>
  <si>
    <t>полное наименование подрядчика 2 (идентификационный номер налогоплательщика)</t>
  </si>
  <si>
    <t>ООО "Милур ИС" ИНН 7735180786</t>
  </si>
  <si>
    <t>ООО "Глонасс-Т", ООО "Милур ИС"</t>
  </si>
  <si>
    <t>2024 - 2028 года</t>
  </si>
  <si>
    <t>Утвержденный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</si>
</sst>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00\ _₽"/>
  </numFmts>
  <fonts count="5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0"/>
      <name val="Helv"/>
    </font>
    <font>
      <b/>
      <u/>
      <sz val="12"/>
      <color theme="1"/>
      <name val="Times New Roman"/>
      <family val="1"/>
      <charset val="204"/>
    </font>
    <font>
      <u/>
      <sz val="11"/>
      <color theme="10"/>
      <name val="Calibri"/>
      <family val="2"/>
      <charset val="204"/>
      <scheme val="minor"/>
    </font>
    <font>
      <sz val="8"/>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2" fillId="0" borderId="0"/>
    <xf numFmtId="0" fontId="10" fillId="0" borderId="0"/>
    <xf numFmtId="0" fontId="13"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0" applyNumberFormat="0" applyAlignment="0" applyProtection="0"/>
    <xf numFmtId="0" fontId="18" fillId="20" borderId="11" applyNumberFormat="0" applyAlignment="0" applyProtection="0"/>
    <xf numFmtId="0" fontId="19" fillId="20" borderId="10" applyNumberFormat="0" applyAlignment="0" applyProtection="0"/>
    <xf numFmtId="0" fontId="20" fillId="0" borderId="12" applyNumberFormat="0" applyFill="0" applyAlignment="0" applyProtection="0"/>
    <xf numFmtId="0" fontId="21" fillId="0" borderId="13" applyNumberFormat="0" applyFill="0" applyAlignment="0" applyProtection="0"/>
    <xf numFmtId="0" fontId="22" fillId="0" borderId="14" applyNumberFormat="0" applyFill="0" applyAlignment="0" applyProtection="0"/>
    <xf numFmtId="0" fontId="22" fillId="0" borderId="0" applyNumberFormat="0" applyFill="0" applyBorder="0" applyAlignment="0" applyProtection="0"/>
    <xf numFmtId="0" fontId="23" fillId="0" borderId="15" applyNumberFormat="0" applyFill="0" applyAlignment="0" applyProtection="0"/>
    <xf numFmtId="0" fontId="24" fillId="21" borderId="16"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27" fillId="0" borderId="0"/>
    <xf numFmtId="0" fontId="10" fillId="0" borderId="0"/>
    <xf numFmtId="0" fontId="27" fillId="0" borderId="0"/>
    <xf numFmtId="0" fontId="28" fillId="0" borderId="0"/>
    <xf numFmtId="0" fontId="10" fillId="0" borderId="0"/>
    <xf numFmtId="0" fontId="28"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4" fillId="23" borderId="17" applyNumberFormat="0" applyFont="0" applyAlignment="0" applyProtection="0"/>
    <xf numFmtId="0" fontId="31" fillId="0" borderId="18" applyNumberFormat="0" applyFill="0" applyAlignment="0" applyProtection="0"/>
    <xf numFmtId="0" fontId="32"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42" fillId="0" borderId="0"/>
    <xf numFmtId="0" fontId="10" fillId="0" borderId="0"/>
    <xf numFmtId="9" fontId="27" fillId="0" borderId="0" applyFont="0" applyFill="0" applyBorder="0" applyAlignment="0" applyProtection="0"/>
    <xf numFmtId="9" fontId="10" fillId="0" borderId="0" applyFont="0" applyFill="0" applyBorder="0" applyAlignment="0" applyProtection="0"/>
    <xf numFmtId="0" fontId="47" fillId="0" borderId="0"/>
    <xf numFmtId="0" fontId="49" fillId="0" borderId="0" applyNumberFormat="0" applyFill="0" applyBorder="0" applyAlignment="0" applyProtection="0"/>
    <xf numFmtId="0" fontId="10" fillId="0" borderId="0"/>
  </cellStyleXfs>
  <cellXfs count="26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34" fillId="0" borderId="0" xfId="49" applyFont="1"/>
    <xf numFmtId="0" fontId="35" fillId="0" borderId="0" xfId="49" applyFont="1"/>
    <xf numFmtId="1" fontId="35" fillId="0" borderId="1" xfId="49" applyNumberFormat="1" applyFont="1" applyBorder="1" applyAlignment="1">
      <alignment horizontal="center" vertical="center"/>
    </xf>
    <xf numFmtId="0" fontId="35" fillId="0" borderId="1" xfId="49" applyFont="1" applyBorder="1" applyAlignment="1">
      <alignment horizontal="center" vertical="center"/>
    </xf>
    <xf numFmtId="0" fontId="34"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10" fillId="0" borderId="9" xfId="2" applyFont="1" applyFill="1" applyBorder="1" applyAlignment="1">
      <alignment horizontal="center" vertical="center" wrapText="1"/>
    </xf>
    <xf numFmtId="0" fontId="40" fillId="0" borderId="0" xfId="52" applyFont="1" applyAlignment="1"/>
    <xf numFmtId="0" fontId="11" fillId="0" borderId="0" xfId="2" applyFont="1" applyFill="1" applyAlignment="1"/>
    <xf numFmtId="0" fontId="7" fillId="0" borderId="0" xfId="2" applyFont="1" applyFill="1" applyAlignment="1">
      <alignment vertical="center"/>
    </xf>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0" fillId="0" borderId="1" xfId="2" applyFont="1" applyBorder="1" applyAlignment="1">
      <alignment vertical="top" wrapText="1"/>
    </xf>
    <xf numFmtId="0" fontId="1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1" xfId="45" applyFont="1" applyFill="1" applyBorder="1" applyAlignment="1">
      <alignment horizontal="left" vertical="center" wrapText="1"/>
    </xf>
    <xf numFmtId="0" fontId="39" fillId="0" borderId="23" xfId="2" applyFont="1" applyFill="1" applyBorder="1" applyAlignment="1">
      <alignment horizontal="left" vertical="center" wrapText="1"/>
    </xf>
    <xf numFmtId="0" fontId="39" fillId="0" borderId="23" xfId="2" applyFont="1" applyFill="1" applyBorder="1" applyAlignment="1">
      <alignment horizontal="center" vertical="center" wrapText="1"/>
    </xf>
    <xf numFmtId="0" fontId="38" fillId="0" borderId="0" xfId="2" applyFont="1" applyFill="1" applyBorder="1" applyAlignment="1">
      <alignment horizontal="center" vertical="center"/>
    </xf>
    <xf numFmtId="0" fontId="40" fillId="0" borderId="19" xfId="2" applyFont="1" applyFill="1" applyBorder="1" applyAlignment="1">
      <alignment vertical="center" wrapText="1"/>
    </xf>
    <xf numFmtId="0" fontId="40" fillId="0" borderId="20" xfId="2" applyFont="1" applyFill="1" applyBorder="1" applyAlignment="1">
      <alignment vertical="center" wrapText="1"/>
    </xf>
    <xf numFmtId="0" fontId="37" fillId="0" borderId="1" xfId="49" applyFont="1" applyFill="1" applyBorder="1" applyAlignment="1">
      <alignment horizontal="center" vertical="center" wrapText="1"/>
    </xf>
    <xf numFmtId="0" fontId="37"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10" fillId="0" borderId="0" xfId="2" applyFont="1" applyFill="1" applyAlignment="1">
      <alignment vertical="top" wrapText="1"/>
    </xf>
    <xf numFmtId="0" fontId="6" fillId="0" borderId="1" xfId="1" applyFont="1" applyFill="1" applyBorder="1" applyAlignment="1">
      <alignment horizontal="left" vertical="center" wrapText="1"/>
    </xf>
    <xf numFmtId="0" fontId="40" fillId="0" borderId="0" xfId="0" applyFont="1" applyFill="1" applyAlignment="1"/>
    <xf numFmtId="0" fontId="40" fillId="0" borderId="0" xfId="0" applyFont="1" applyFill="1" applyAlignment="1">
      <alignment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40" fillId="0" borderId="0" xfId="2" applyFont="1" applyFill="1" applyAlignment="1">
      <alignment horizontal="center" vertical="top" wrapText="1"/>
    </xf>
    <xf numFmtId="0" fontId="6" fillId="0" borderId="1" xfId="1" applyFont="1" applyBorder="1" applyAlignment="1">
      <alignment vertical="center"/>
    </xf>
    <xf numFmtId="0" fontId="10" fillId="0" borderId="0" xfId="2" applyFont="1" applyFill="1" applyAlignment="1">
      <alignment vertical="center"/>
    </xf>
    <xf numFmtId="0" fontId="40" fillId="0" borderId="1" xfId="2" applyNumberFormat="1" applyFont="1" applyBorder="1" applyAlignment="1">
      <alignment horizontal="center" vertical="center" wrapText="1"/>
    </xf>
    <xf numFmtId="0" fontId="10" fillId="0" borderId="1" xfId="2" applyNumberFormat="1" applyFont="1" applyBorder="1" applyAlignment="1">
      <alignment horizontal="center" vertical="center" wrapText="1"/>
    </xf>
    <xf numFmtId="0" fontId="40" fillId="0" borderId="1" xfId="2" applyFont="1" applyBorder="1" applyAlignment="1">
      <alignment vertical="center" wrapText="1"/>
    </xf>
    <xf numFmtId="168" fontId="10" fillId="0" borderId="1" xfId="2" applyNumberFormat="1" applyFont="1" applyFill="1" applyBorder="1" applyAlignment="1">
      <alignment horizontal="center" vertical="center" wrapText="1"/>
    </xf>
    <xf numFmtId="0" fontId="38" fillId="0" borderId="22" xfId="2" applyFont="1" applyFill="1" applyBorder="1" applyAlignment="1">
      <alignment horizontal="justify" vertical="center" wrapText="1"/>
    </xf>
    <xf numFmtId="0" fontId="39" fillId="0" borderId="22" xfId="2" applyFont="1" applyFill="1" applyBorder="1" applyAlignment="1">
      <alignment horizontal="justify" vertical="center" wrapText="1"/>
    </xf>
    <xf numFmtId="0" fontId="44" fillId="0" borderId="0" xfId="2" applyFont="1" applyFill="1" applyAlignment="1">
      <alignment vertical="center"/>
    </xf>
    <xf numFmtId="0" fontId="10" fillId="0" borderId="0" xfId="2" applyFill="1" applyAlignment="1">
      <alignment vertical="center"/>
    </xf>
    <xf numFmtId="0" fontId="44" fillId="0" borderId="0" xfId="2" applyFont="1" applyFill="1" applyAlignment="1">
      <alignment horizontal="center" vertical="center"/>
    </xf>
    <xf numFmtId="0" fontId="38" fillId="0" borderId="0" xfId="2" applyFont="1" applyFill="1" applyAlignment="1">
      <alignment vertical="center"/>
    </xf>
    <xf numFmtId="2" fontId="45" fillId="0" borderId="0" xfId="2" applyNumberFormat="1" applyFont="1" applyFill="1" applyAlignment="1">
      <alignment horizontal="right" vertical="center" wrapText="1"/>
    </xf>
    <xf numFmtId="0" fontId="10" fillId="0" borderId="0" xfId="2" applyFont="1" applyFill="1" applyAlignment="1">
      <alignment horizontal="right" vertical="center"/>
    </xf>
    <xf numFmtId="0" fontId="38" fillId="0" borderId="0" xfId="2" applyFont="1" applyFill="1" applyAlignment="1">
      <alignment horizontal="right" vertical="center"/>
    </xf>
    <xf numFmtId="0" fontId="39" fillId="0" borderId="22" xfId="2" applyFont="1" applyFill="1" applyBorder="1" applyAlignment="1">
      <alignment horizontal="justify" vertical="center"/>
    </xf>
    <xf numFmtId="0" fontId="38" fillId="0" borderId="22" xfId="2" applyFont="1" applyFill="1" applyBorder="1" applyAlignment="1">
      <alignment horizontal="justify" vertical="center"/>
    </xf>
    <xf numFmtId="0" fontId="38" fillId="0" borderId="23" xfId="2" applyFont="1" applyFill="1" applyBorder="1" applyAlignment="1">
      <alignment horizontal="justify" vertical="center"/>
    </xf>
    <xf numFmtId="0" fontId="39" fillId="0" borderId="22" xfId="2" applyFont="1" applyFill="1" applyBorder="1" applyAlignment="1">
      <alignment vertical="center" wrapText="1"/>
    </xf>
    <xf numFmtId="0" fontId="39" fillId="0" borderId="24" xfId="2" applyFont="1" applyFill="1" applyBorder="1" applyAlignment="1">
      <alignment vertical="center" wrapText="1"/>
    </xf>
    <xf numFmtId="0" fontId="38" fillId="0" borderId="25" xfId="2" applyFont="1" applyFill="1" applyBorder="1" applyAlignment="1">
      <alignment horizontal="justify" vertical="center" wrapText="1"/>
    </xf>
    <xf numFmtId="0" fontId="39" fillId="0" borderId="24" xfId="2" applyFont="1" applyFill="1" applyBorder="1" applyAlignment="1">
      <alignment horizontal="justify" vertical="center" wrapText="1"/>
    </xf>
    <xf numFmtId="0" fontId="39" fillId="0" borderId="23" xfId="2" applyFont="1" applyFill="1" applyBorder="1" applyAlignment="1">
      <alignment vertical="center" wrapText="1"/>
    </xf>
    <xf numFmtId="0" fontId="38" fillId="0" borderId="27" xfId="2" quotePrefix="1" applyFont="1" applyFill="1" applyBorder="1" applyAlignment="1">
      <alignment horizontal="justify" vertical="center" wrapText="1"/>
    </xf>
    <xf numFmtId="0" fontId="38" fillId="0" borderId="23" xfId="2" applyFont="1" applyFill="1" applyBorder="1" applyAlignment="1">
      <alignment vertical="center" wrapText="1"/>
    </xf>
    <xf numFmtId="0" fontId="38" fillId="0" borderId="28" xfId="2" applyFont="1" applyFill="1" applyBorder="1" applyAlignment="1">
      <alignment horizontal="justify" vertical="center" wrapText="1"/>
    </xf>
    <xf numFmtId="0" fontId="38" fillId="0" borderId="26" xfId="2" applyFont="1" applyFill="1" applyBorder="1" applyAlignment="1">
      <alignment vertical="center" wrapText="1"/>
    </xf>
    <xf numFmtId="0" fontId="38" fillId="0" borderId="24" xfId="2" applyFont="1" applyFill="1" applyBorder="1" applyAlignment="1">
      <alignment vertical="center" wrapText="1"/>
    </xf>
    <xf numFmtId="0" fontId="38" fillId="0" borderId="22" xfId="2" applyFont="1" applyFill="1" applyBorder="1" applyAlignment="1">
      <alignment vertical="center" wrapText="1"/>
    </xf>
    <xf numFmtId="0" fontId="38" fillId="0" borderId="27" xfId="2" applyFont="1" applyFill="1" applyBorder="1" applyAlignment="1">
      <alignment vertical="center" wrapText="1"/>
    </xf>
    <xf numFmtId="0" fontId="38" fillId="0" borderId="27" xfId="2" applyFont="1" applyFill="1" applyBorder="1" applyAlignment="1">
      <alignment horizontal="justify" vertical="center" wrapText="1"/>
    </xf>
    <xf numFmtId="0" fontId="38" fillId="0" borderId="24" xfId="2" applyFont="1" applyFill="1" applyBorder="1" applyAlignment="1">
      <alignment vertical="center"/>
    </xf>
    <xf numFmtId="1" fontId="39" fillId="0" borderId="0" xfId="2" applyNumberFormat="1" applyFont="1" applyFill="1" applyAlignment="1">
      <alignment horizontal="left" vertical="center"/>
    </xf>
    <xf numFmtId="49" fontId="38" fillId="0" borderId="0" xfId="2" applyNumberFormat="1" applyFont="1" applyFill="1" applyAlignment="1">
      <alignment horizontal="left" vertical="center" wrapText="1"/>
    </xf>
    <xf numFmtId="49" fontId="38" fillId="0" borderId="0" xfId="2" applyNumberFormat="1" applyFont="1" applyFill="1" applyBorder="1" applyAlignment="1">
      <alignment horizontal="left" vertical="center"/>
    </xf>
    <xf numFmtId="0" fontId="38" fillId="0" borderId="22" xfId="2" applyFont="1" applyFill="1" applyBorder="1" applyAlignment="1">
      <alignment horizontal="left" vertical="center" wrapText="1"/>
    </xf>
    <xf numFmtId="0" fontId="38" fillId="0" borderId="27" xfId="2" applyFont="1" applyFill="1" applyBorder="1" applyAlignment="1">
      <alignment horizontal="left" vertical="center" wrapText="1"/>
    </xf>
    <xf numFmtId="14" fontId="38" fillId="0" borderId="27" xfId="2" applyNumberFormat="1" applyFont="1" applyFill="1" applyBorder="1" applyAlignment="1">
      <alignment horizontal="justify" vertical="center" wrapText="1"/>
    </xf>
    <xf numFmtId="167" fontId="38" fillId="0" borderId="22" xfId="2" applyNumberFormat="1" applyFont="1" applyFill="1" applyBorder="1" applyAlignment="1">
      <alignment horizontal="justify" vertical="center" wrapText="1"/>
    </xf>
    <xf numFmtId="0" fontId="6" fillId="0" borderId="1" xfId="1" applyFont="1" applyFill="1" applyBorder="1" applyAlignment="1">
      <alignment horizontal="justify" vertical="center" wrapText="1"/>
    </xf>
    <xf numFmtId="168" fontId="0" fillId="0" borderId="1" xfId="0" applyNumberFormat="1" applyFill="1" applyBorder="1" applyAlignment="1">
      <alignment horizontal="center" vertical="center" wrapText="1"/>
    </xf>
    <xf numFmtId="49" fontId="40" fillId="25" borderId="1" xfId="2" applyNumberFormat="1" applyFont="1" applyFill="1" applyBorder="1" applyAlignment="1">
      <alignment horizontal="center" vertical="center" wrapText="1"/>
    </xf>
    <xf numFmtId="0" fontId="40" fillId="25" borderId="1" xfId="2" applyFont="1" applyFill="1" applyBorder="1" applyAlignment="1">
      <alignment horizontal="left" vertical="center" wrapText="1"/>
    </xf>
    <xf numFmtId="0" fontId="10" fillId="25" borderId="0" xfId="2" applyFont="1" applyFill="1"/>
    <xf numFmtId="49" fontId="10" fillId="25" borderId="1" xfId="2" applyNumberFormat="1" applyFont="1" applyFill="1" applyBorder="1" applyAlignment="1">
      <alignment horizontal="center" vertical="center" wrapText="1"/>
    </xf>
    <xf numFmtId="0" fontId="10" fillId="25" borderId="1" xfId="2" applyFont="1" applyFill="1" applyBorder="1" applyAlignment="1">
      <alignment horizontal="left" vertical="center" wrapText="1"/>
    </xf>
    <xf numFmtId="168" fontId="10" fillId="25" borderId="1" xfId="2" applyNumberFormat="1" applyFont="1" applyFill="1" applyBorder="1" applyAlignment="1">
      <alignment horizontal="center" vertical="center" wrapText="1"/>
    </xf>
    <xf numFmtId="0" fontId="10" fillId="25" borderId="6" xfId="2" applyFont="1" applyFill="1" applyBorder="1" applyAlignment="1">
      <alignment horizontal="left" vertical="center" wrapText="1"/>
    </xf>
    <xf numFmtId="0" fontId="43" fillId="25" borderId="1" xfId="45" applyFont="1" applyFill="1" applyBorder="1" applyAlignment="1">
      <alignment horizontal="left" vertical="center" wrapText="1"/>
    </xf>
    <xf numFmtId="167" fontId="10" fillId="25" borderId="1" xfId="2" applyNumberFormat="1" applyFont="1" applyFill="1" applyBorder="1" applyAlignment="1">
      <alignment horizontal="center" vertical="center" wrapText="1"/>
    </xf>
    <xf numFmtId="167" fontId="43" fillId="25" borderId="1" xfId="45" applyNumberFormat="1" applyFont="1" applyFill="1" applyBorder="1" applyAlignment="1">
      <alignment horizontal="left" vertical="center" wrapText="1"/>
    </xf>
    <xf numFmtId="167" fontId="10" fillId="25" borderId="0" xfId="2" applyNumberFormat="1" applyFont="1" applyFill="1"/>
    <xf numFmtId="0" fontId="7" fillId="25" borderId="0" xfId="2" applyFont="1" applyFill="1" applyAlignment="1">
      <alignment vertical="center"/>
    </xf>
    <xf numFmtId="0" fontId="11" fillId="25" borderId="0" xfId="2" applyFont="1" applyFill="1" applyAlignment="1"/>
    <xf numFmtId="0" fontId="40" fillId="25" borderId="1" xfId="2" applyFont="1" applyFill="1" applyBorder="1" applyAlignment="1">
      <alignment horizontal="center" vertical="center" textRotation="90" wrapText="1"/>
    </xf>
    <xf numFmtId="0" fontId="10" fillId="25" borderId="0" xfId="2" applyFont="1" applyFill="1" applyBorder="1" applyAlignment="1">
      <alignment wrapText="1"/>
    </xf>
    <xf numFmtId="0" fontId="35" fillId="0" borderId="1" xfId="49" applyFont="1" applyBorder="1" applyAlignment="1">
      <alignment horizontal="center" vertical="center" wrapText="1"/>
    </xf>
    <xf numFmtId="4" fontId="34" fillId="0" borderId="0" xfId="49" applyNumberFormat="1" applyFont="1"/>
    <xf numFmtId="9" fontId="38" fillId="0" borderId="22" xfId="2" applyNumberFormat="1" applyFont="1" applyFill="1" applyBorder="1" applyAlignment="1">
      <alignment horizontal="justify" vertical="center" wrapText="1"/>
    </xf>
    <xf numFmtId="168" fontId="40" fillId="0" borderId="1" xfId="2" applyNumberFormat="1" applyFont="1" applyFill="1" applyBorder="1" applyAlignment="1">
      <alignment horizontal="center" vertical="center" wrapText="1"/>
    </xf>
    <xf numFmtId="168" fontId="10" fillId="0" borderId="1" xfId="2" applyNumberFormat="1" applyFont="1" applyFill="1" applyBorder="1" applyAlignment="1">
      <alignment horizontal="center" vertical="center" wrapText="1"/>
    </xf>
    <xf numFmtId="168" fontId="38" fillId="0" borderId="22" xfId="2" applyNumberFormat="1" applyFont="1" applyFill="1" applyBorder="1" applyAlignment="1">
      <alignment horizontal="justify" vertical="center" wrapText="1"/>
    </xf>
    <xf numFmtId="167" fontId="10" fillId="0" borderId="1" xfId="2" applyNumberFormat="1" applyFont="1" applyFill="1" applyBorder="1" applyAlignment="1">
      <alignment horizontal="center" vertical="center" wrapText="1"/>
    </xf>
    <xf numFmtId="1" fontId="50" fillId="0" borderId="1" xfId="49"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3" fontId="10" fillId="0" borderId="1" xfId="1" applyNumberFormat="1" applyFont="1" applyFill="1" applyBorder="1" applyAlignment="1">
      <alignment horizontal="left" vertical="center" wrapText="1"/>
    </xf>
    <xf numFmtId="0" fontId="10" fillId="0" borderId="1" xfId="1" applyFont="1" applyFill="1" applyBorder="1" applyAlignment="1">
      <alignment vertical="center" wrapText="1"/>
    </xf>
    <xf numFmtId="0" fontId="10" fillId="0" borderId="1" xfId="1" applyFont="1" applyBorder="1" applyAlignment="1">
      <alignment vertical="center" wrapText="1"/>
    </xf>
    <xf numFmtId="168" fontId="10" fillId="0" borderId="0" xfId="2" applyNumberFormat="1" applyFont="1" applyFill="1" applyBorder="1" applyAlignment="1">
      <alignment horizontal="left" vertical="center" wrapText="1"/>
    </xf>
    <xf numFmtId="168" fontId="10" fillId="25" borderId="0" xfId="2" applyNumberFormat="1" applyFont="1" applyFill="1"/>
    <xf numFmtId="168" fontId="10" fillId="25" borderId="0" xfId="2" applyNumberFormat="1" applyFont="1" applyFill="1" applyBorder="1" applyAlignment="1">
      <alignment wrapText="1"/>
    </xf>
    <xf numFmtId="168" fontId="10" fillId="0" borderId="0" xfId="2" applyNumberFormat="1" applyFont="1" applyFill="1" applyBorder="1" applyAlignment="1">
      <alignment wrapText="1"/>
    </xf>
    <xf numFmtId="1" fontId="35" fillId="0" borderId="1" xfId="49" applyNumberFormat="1" applyFont="1" applyFill="1" applyBorder="1" applyAlignment="1">
      <alignment horizontal="center" vertical="center" wrapText="1"/>
    </xf>
    <xf numFmtId="1" fontId="35" fillId="0" borderId="1" xfId="49" applyNumberFormat="1" applyFont="1" applyFill="1" applyBorder="1" applyAlignment="1">
      <alignment horizontal="center" vertical="center"/>
    </xf>
    <xf numFmtId="0" fontId="35" fillId="0" borderId="1" xfId="49" applyFont="1" applyFill="1" applyBorder="1" applyAlignment="1">
      <alignment horizontal="center" vertical="center"/>
    </xf>
    <xf numFmtId="0" fontId="35" fillId="0" borderId="1" xfId="49" applyFont="1" applyFill="1" applyBorder="1" applyAlignment="1">
      <alignment horizontal="center" vertical="center" wrapText="1"/>
    </xf>
    <xf numFmtId="0" fontId="49" fillId="0" borderId="1" xfId="67" applyFill="1" applyBorder="1" applyAlignment="1">
      <alignment horizontal="center" vertical="center" wrapText="1"/>
    </xf>
    <xf numFmtId="169" fontId="35" fillId="0" borderId="1" xfId="49" applyNumberFormat="1" applyFont="1" applyFill="1" applyBorder="1" applyAlignment="1">
      <alignment horizontal="center" vertical="center"/>
    </xf>
    <xf numFmtId="4" fontId="35" fillId="0" borderId="1" xfId="49" applyNumberFormat="1" applyFont="1" applyFill="1" applyBorder="1" applyAlignment="1">
      <alignment horizontal="center" vertical="center"/>
    </xf>
    <xf numFmtId="14" fontId="35" fillId="0" borderId="1" xfId="49" applyNumberFormat="1" applyFont="1" applyFill="1" applyBorder="1" applyAlignment="1">
      <alignment horizontal="center" vertical="center"/>
    </xf>
    <xf numFmtId="14" fontId="35" fillId="0" borderId="1" xfId="49" applyNumberFormat="1" applyFont="1" applyFill="1" applyBorder="1" applyAlignment="1">
      <alignment horizontal="center" vertical="center" wrapText="1"/>
    </xf>
    <xf numFmtId="49" fontId="35" fillId="0" borderId="1" xfId="49" applyNumberFormat="1" applyFont="1" applyFill="1" applyBorder="1" applyAlignment="1">
      <alignment horizontal="center" vertical="center"/>
    </xf>
    <xf numFmtId="168" fontId="10" fillId="0" borderId="0" xfId="2" applyNumberFormat="1" applyFont="1" applyFill="1"/>
    <xf numFmtId="0" fontId="10" fillId="0" borderId="0" xfId="2" applyFont="1" applyBorder="1"/>
    <xf numFmtId="168" fontId="34" fillId="0" borderId="0" xfId="0" applyNumberFormat="1" applyFont="1" applyFill="1" applyBorder="1" applyAlignment="1">
      <alignment horizontal="center" vertical="center" wrapText="1"/>
    </xf>
    <xf numFmtId="168" fontId="10" fillId="0" borderId="0" xfId="2" applyNumberFormat="1" applyFont="1" applyFill="1" applyBorder="1"/>
    <xf numFmtId="168" fontId="10" fillId="0" borderId="0" xfId="2" applyNumberFormat="1" applyFont="1" applyBorder="1"/>
    <xf numFmtId="167" fontId="10" fillId="0" borderId="0" xfId="2" applyNumberFormat="1" applyFont="1" applyFill="1" applyBorder="1" applyAlignment="1">
      <alignment horizontal="left" vertical="center" wrapText="1"/>
    </xf>
    <xf numFmtId="0" fontId="34" fillId="0" borderId="1" xfId="1" applyFont="1" applyFill="1" applyBorder="1" applyAlignment="1">
      <alignment vertical="center" wrapText="1"/>
    </xf>
    <xf numFmtId="0" fontId="40" fillId="0" borderId="1" xfId="2" applyFont="1" applyFill="1" applyBorder="1" applyAlignment="1">
      <alignment horizontal="center" vertical="center" wrapText="1"/>
    </xf>
    <xf numFmtId="168" fontId="10" fillId="25" borderId="0" xfId="2" applyNumberFormat="1" applyFont="1" applyFill="1" applyBorder="1"/>
    <xf numFmtId="0" fontId="10" fillId="25" borderId="0" xfId="2" applyFont="1" applyFill="1" applyBorder="1"/>
    <xf numFmtId="167" fontId="10" fillId="25" borderId="0" xfId="2" applyNumberFormat="1" applyFont="1" applyFill="1" applyBorder="1"/>
    <xf numFmtId="2" fontId="38" fillId="0" borderId="0" xfId="0" applyNumberFormat="1" applyFont="1" applyFill="1" applyBorder="1" applyAlignment="1">
      <alignment horizontal="center" vertical="center"/>
    </xf>
    <xf numFmtId="169" fontId="35" fillId="0" borderId="1" xfId="49" applyNumberFormat="1" applyFont="1" applyBorder="1" applyAlignment="1">
      <alignment horizontal="center" vertical="center"/>
    </xf>
    <xf numFmtId="1" fontId="35" fillId="0" borderId="1" xfId="49" applyNumberFormat="1" applyFont="1" applyBorder="1" applyAlignment="1">
      <alignment horizontal="center" vertical="center" wrapText="1"/>
    </xf>
    <xf numFmtId="4" fontId="35" fillId="0" borderId="1" xfId="49" applyNumberFormat="1" applyFont="1" applyBorder="1" applyAlignment="1">
      <alignment horizontal="center" vertical="center"/>
    </xf>
    <xf numFmtId="0" fontId="49" fillId="0" borderId="1" xfId="67" applyBorder="1" applyAlignment="1">
      <alignment horizontal="center" vertical="center" wrapText="1"/>
    </xf>
    <xf numFmtId="14" fontId="35" fillId="0" borderId="1" xfId="49" applyNumberFormat="1" applyFont="1" applyBorder="1" applyAlignment="1">
      <alignment horizontal="center" vertical="center"/>
    </xf>
    <xf numFmtId="14" fontId="35" fillId="0" borderId="1" xfId="49" applyNumberFormat="1" applyFont="1" applyBorder="1" applyAlignment="1">
      <alignment horizontal="center" vertical="center" wrapText="1"/>
    </xf>
    <xf numFmtId="49" fontId="35" fillId="0" borderId="1" xfId="49" applyNumberFormat="1" applyFont="1" applyBorder="1" applyAlignment="1">
      <alignment horizontal="center"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37" fillId="0" borderId="0" xfId="1" applyFont="1" applyAlignment="1">
      <alignment horizontal="center" vertical="center"/>
    </xf>
    <xf numFmtId="0" fontId="1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9"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3" fillId="0" borderId="0" xfId="1" applyFont="1" applyFill="1" applyBorder="1" applyAlignment="1">
      <alignment horizontal="center" vertical="center"/>
    </xf>
    <xf numFmtId="0" fontId="40" fillId="0" borderId="0" xfId="2" applyFont="1" applyFill="1" applyAlignment="1">
      <alignment horizontal="center" vertical="top" wrapText="1"/>
    </xf>
    <xf numFmtId="0" fontId="40" fillId="25" borderId="4" xfId="2" applyFont="1" applyFill="1" applyBorder="1" applyAlignment="1">
      <alignment horizontal="center" vertical="center" wrapText="1"/>
    </xf>
    <xf numFmtId="0" fontId="40" fillId="25" borderId="3"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40" fillId="25" borderId="4" xfId="52" applyFont="1" applyFill="1" applyBorder="1" applyAlignment="1">
      <alignment horizontal="center" vertical="center"/>
    </xf>
    <xf numFmtId="0" fontId="40" fillId="25" borderId="7" xfId="52" applyFont="1" applyFill="1" applyBorder="1" applyAlignment="1">
      <alignment horizontal="center" vertical="center"/>
    </xf>
    <xf numFmtId="0" fontId="40" fillId="25" borderId="1" xfId="2" applyFont="1" applyFill="1" applyBorder="1" applyAlignment="1">
      <alignment horizontal="center" vertical="center" wrapText="1"/>
    </xf>
    <xf numFmtId="0" fontId="10" fillId="0" borderId="0" xfId="2" applyFont="1" applyFill="1" applyAlignment="1">
      <alignment horizontal="center"/>
    </xf>
    <xf numFmtId="0" fontId="40" fillId="0" borderId="1" xfId="2" applyFont="1" applyBorder="1" applyAlignment="1">
      <alignment horizontal="center" vertical="center"/>
    </xf>
    <xf numFmtId="0" fontId="40" fillId="0" borderId="4" xfId="52" applyFont="1" applyFill="1" applyBorder="1" applyAlignment="1">
      <alignment horizontal="center" vertical="center"/>
    </xf>
    <xf numFmtId="0" fontId="40" fillId="0" borderId="7" xfId="52" applyFont="1" applyFill="1" applyBorder="1" applyAlignment="1">
      <alignment horizontal="center" vertical="center"/>
    </xf>
    <xf numFmtId="0" fontId="40" fillId="0" borderId="0" xfId="2" applyFont="1" applyFill="1" applyAlignment="1">
      <alignment horizontal="center"/>
    </xf>
    <xf numFmtId="0" fontId="40" fillId="0" borderId="1" xfId="52" applyFont="1" applyFill="1" applyBorder="1" applyAlignment="1">
      <alignment horizontal="center" vertical="center" wrapText="1"/>
    </xf>
    <xf numFmtId="0" fontId="37" fillId="0" borderId="1" xfId="49" applyFont="1" applyFill="1" applyBorder="1" applyAlignment="1">
      <alignment horizontal="center" vertical="center" wrapText="1"/>
    </xf>
    <xf numFmtId="0" fontId="41" fillId="0" borderId="9"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0" fillId="0" borderId="9"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37" fillId="0" borderId="9" xfId="49" applyFont="1" applyFill="1" applyBorder="1" applyAlignment="1">
      <alignment horizontal="center" vertical="center" wrapText="1"/>
    </xf>
    <xf numFmtId="0" fontId="37"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7" fillId="0" borderId="9" xfId="49" applyFont="1" applyFill="1" applyBorder="1" applyAlignment="1">
      <alignment horizontal="center" vertical="center" textRotation="90" wrapText="1"/>
    </xf>
    <xf numFmtId="0" fontId="37" fillId="0" borderId="2" xfId="49" applyFont="1" applyFill="1" applyBorder="1" applyAlignment="1">
      <alignment horizontal="center" vertical="center" textRotation="90" wrapText="1"/>
    </xf>
    <xf numFmtId="0" fontId="37" fillId="0" borderId="9" xfId="49" applyFont="1" applyFill="1" applyBorder="1" applyAlignment="1">
      <alignment horizontal="center" vertical="center"/>
    </xf>
    <xf numFmtId="0" fontId="37" fillId="0" borderId="2" xfId="49" applyFont="1" applyFill="1" applyBorder="1" applyAlignment="1">
      <alignment horizontal="center" vertical="center"/>
    </xf>
    <xf numFmtId="0" fontId="36" fillId="0" borderId="19" xfId="49" applyFont="1" applyFill="1" applyBorder="1" applyAlignment="1">
      <alignment horizontal="center"/>
    </xf>
    <xf numFmtId="0" fontId="37" fillId="0" borderId="6" xfId="49" applyFont="1" applyFill="1" applyBorder="1" applyAlignment="1">
      <alignment horizontal="center" vertical="center" wrapText="1"/>
    </xf>
    <xf numFmtId="0" fontId="37" fillId="0" borderId="8" xfId="49" applyFont="1" applyFill="1" applyBorder="1" applyAlignment="1">
      <alignment horizontal="center" vertical="center" wrapText="1"/>
    </xf>
    <xf numFmtId="0" fontId="37" fillId="0" borderId="5" xfId="49" applyFont="1" applyFill="1" applyBorder="1" applyAlignment="1">
      <alignment horizontal="center" vertical="center" wrapText="1"/>
    </xf>
    <xf numFmtId="0" fontId="37" fillId="0" borderId="21" xfId="49" applyFont="1" applyFill="1" applyBorder="1" applyAlignment="1">
      <alignment horizontal="center" vertical="center" wrapText="1"/>
    </xf>
    <xf numFmtId="0" fontId="37" fillId="0" borderId="4" xfId="49" applyFont="1" applyFill="1" applyBorder="1" applyAlignment="1">
      <alignment horizontal="center" vertical="center" wrapText="1"/>
    </xf>
    <xf numFmtId="0" fontId="37" fillId="0" borderId="7" xfId="49" applyFont="1" applyFill="1" applyBorder="1" applyAlignment="1">
      <alignment horizontal="center" vertical="center" wrapText="1"/>
    </xf>
    <xf numFmtId="0" fontId="37" fillId="0" borderId="3" xfId="49" applyFont="1" applyFill="1" applyBorder="1" applyAlignment="1">
      <alignment horizontal="center" vertical="center" wrapText="1"/>
    </xf>
    <xf numFmtId="0" fontId="37" fillId="0" borderId="1" xfId="49" applyFont="1" applyFill="1" applyBorder="1" applyAlignment="1">
      <alignment horizontal="center" vertical="center" textRotation="90" wrapText="1"/>
    </xf>
    <xf numFmtId="0" fontId="40" fillId="0" borderId="9"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4" fillId="0" borderId="0" xfId="49" applyFont="1" applyAlignment="1">
      <alignment horizontal="center"/>
    </xf>
    <xf numFmtId="0" fontId="34" fillId="0" borderId="0" xfId="49" applyFont="1" applyFill="1" applyAlignment="1">
      <alignment horizontal="center"/>
    </xf>
    <xf numFmtId="0" fontId="38" fillId="0" borderId="23" xfId="2" applyFont="1" applyFill="1" applyBorder="1" applyAlignment="1">
      <alignment horizontal="left" vertical="center" wrapText="1"/>
    </xf>
    <xf numFmtId="0" fontId="38" fillId="0" borderId="26" xfId="2" applyFont="1" applyFill="1" applyBorder="1" applyAlignment="1">
      <alignment horizontal="left" vertical="center" wrapText="1"/>
    </xf>
    <xf numFmtId="0" fontId="38" fillId="0" borderId="24" xfId="2" applyFont="1" applyFill="1" applyBorder="1" applyAlignment="1">
      <alignment horizontal="left" vertical="center" wrapText="1"/>
    </xf>
    <xf numFmtId="0" fontId="39" fillId="0" borderId="0" xfId="2" applyFont="1" applyFill="1" applyAlignment="1">
      <alignment horizontal="center" vertical="center" wrapText="1"/>
    </xf>
    <xf numFmtId="0" fontId="39" fillId="0" borderId="0" xfId="2" applyFont="1" applyFill="1" applyAlignment="1">
      <alignment horizontal="center" vertical="center"/>
    </xf>
    <xf numFmtId="0" fontId="44" fillId="0" borderId="0" xfId="2" applyFont="1" applyFill="1" applyAlignment="1">
      <alignment horizontal="center" vertical="center"/>
    </xf>
    <xf numFmtId="168" fontId="10" fillId="0" borderId="0" xfId="2" applyNumberFormat="1" applyFont="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rks-energo.ru/" TargetMode="External"/><Relationship Id="rId2" Type="http://schemas.openxmlformats.org/officeDocument/2006/relationships/hyperlink" Target="http://www.rks-energo.ru/" TargetMode="External"/><Relationship Id="rId1" Type="http://schemas.openxmlformats.org/officeDocument/2006/relationships/hyperlink" Target="http://www.rks-energo.ru/"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topLeftCell="A25" zoomScale="70" zoomScaleSheetLayoutView="70" workbookViewId="0">
      <selection activeCell="E46" sqref="E46"/>
    </sheetView>
  </sheetViews>
  <sheetFormatPr defaultColWidth="9.140625" defaultRowHeight="15" x14ac:dyDescent="0.25"/>
  <cols>
    <col min="1" max="1" width="6.140625" style="1" customWidth="1"/>
    <col min="2" max="2" width="53.5703125" style="1" customWidth="1"/>
    <col min="3" max="3" width="9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5.75" x14ac:dyDescent="0.25">
      <c r="A1" s="190" t="s">
        <v>341</v>
      </c>
      <c r="B1" s="190"/>
      <c r="C1" s="190"/>
      <c r="D1" s="80"/>
      <c r="E1" s="80"/>
      <c r="F1" s="80"/>
      <c r="G1" s="80"/>
      <c r="H1" s="80"/>
      <c r="I1" s="80"/>
      <c r="J1" s="80"/>
    </row>
    <row r="2" spans="1:22" s="10" customFormat="1" ht="18.75" x14ac:dyDescent="0.3">
      <c r="A2" s="15"/>
      <c r="F2" s="14"/>
      <c r="G2" s="14"/>
      <c r="H2" s="13"/>
    </row>
    <row r="3" spans="1:22" s="10" customFormat="1" ht="18.75" x14ac:dyDescent="0.2">
      <c r="A3" s="194" t="s">
        <v>5</v>
      </c>
      <c r="B3" s="194"/>
      <c r="C3" s="194"/>
      <c r="D3" s="11"/>
      <c r="E3" s="11"/>
      <c r="F3" s="11"/>
      <c r="G3" s="11"/>
      <c r="H3" s="11"/>
      <c r="I3" s="11"/>
      <c r="J3" s="11"/>
      <c r="K3" s="11"/>
      <c r="L3" s="11"/>
      <c r="M3" s="11"/>
      <c r="N3" s="11"/>
      <c r="O3" s="11"/>
      <c r="P3" s="11"/>
      <c r="Q3" s="11"/>
      <c r="R3" s="11"/>
      <c r="S3" s="11"/>
      <c r="T3" s="11"/>
      <c r="U3" s="11"/>
      <c r="V3" s="11"/>
    </row>
    <row r="4" spans="1:22" s="10" customFormat="1" ht="18.75" x14ac:dyDescent="0.2">
      <c r="A4" s="12"/>
      <c r="B4" s="12"/>
      <c r="C4" s="12"/>
      <c r="D4" s="12"/>
      <c r="E4" s="12"/>
      <c r="F4" s="12"/>
      <c r="G4" s="12"/>
      <c r="H4" s="12"/>
      <c r="I4" s="11"/>
      <c r="J4" s="11"/>
      <c r="K4" s="11"/>
      <c r="L4" s="11"/>
      <c r="M4" s="11"/>
      <c r="N4" s="11"/>
      <c r="O4" s="11"/>
      <c r="P4" s="11"/>
      <c r="Q4" s="11"/>
      <c r="R4" s="11"/>
      <c r="S4" s="11"/>
      <c r="T4" s="11"/>
      <c r="U4" s="11"/>
      <c r="V4" s="11"/>
    </row>
    <row r="5" spans="1:22" s="10" customFormat="1" ht="18.75" x14ac:dyDescent="0.2">
      <c r="A5" s="195" t="s">
        <v>312</v>
      </c>
      <c r="B5" s="195"/>
      <c r="C5" s="195"/>
      <c r="D5" s="6"/>
      <c r="E5" s="6"/>
      <c r="F5" s="6"/>
      <c r="G5" s="6"/>
      <c r="H5" s="6"/>
      <c r="I5" s="11"/>
      <c r="J5" s="11"/>
      <c r="K5" s="11"/>
      <c r="L5" s="11"/>
      <c r="M5" s="11"/>
      <c r="N5" s="11"/>
      <c r="O5" s="11"/>
      <c r="P5" s="11"/>
      <c r="Q5" s="11"/>
      <c r="R5" s="11"/>
      <c r="S5" s="11"/>
      <c r="T5" s="11"/>
      <c r="U5" s="11"/>
      <c r="V5" s="11"/>
    </row>
    <row r="6" spans="1:22" s="10" customFormat="1" ht="18.75" x14ac:dyDescent="0.2">
      <c r="A6" s="191" t="s">
        <v>4</v>
      </c>
      <c r="B6" s="191"/>
      <c r="C6" s="191"/>
      <c r="D6" s="4"/>
      <c r="E6" s="4"/>
      <c r="F6" s="4"/>
      <c r="G6" s="4"/>
      <c r="H6" s="4"/>
      <c r="I6" s="11"/>
      <c r="J6" s="11"/>
      <c r="K6" s="11"/>
      <c r="L6" s="11"/>
      <c r="M6" s="11"/>
      <c r="N6" s="11"/>
      <c r="O6" s="11"/>
      <c r="P6" s="11"/>
      <c r="Q6" s="11"/>
      <c r="R6" s="11"/>
      <c r="S6" s="11"/>
      <c r="T6" s="11"/>
      <c r="U6" s="11"/>
      <c r="V6" s="11"/>
    </row>
    <row r="7" spans="1:22" s="10" customFormat="1" ht="18.75" x14ac:dyDescent="0.2">
      <c r="A7" s="12"/>
      <c r="B7" s="12"/>
      <c r="C7" s="12"/>
      <c r="D7" s="12"/>
      <c r="E7" s="12"/>
      <c r="F7" s="12"/>
      <c r="G7" s="12"/>
      <c r="H7" s="12"/>
      <c r="I7" s="11"/>
      <c r="J7" s="11"/>
      <c r="K7" s="11"/>
      <c r="L7" s="11"/>
      <c r="M7" s="11"/>
      <c r="N7" s="11"/>
      <c r="O7" s="11"/>
      <c r="P7" s="11"/>
      <c r="Q7" s="11"/>
      <c r="R7" s="11"/>
      <c r="S7" s="11"/>
      <c r="T7" s="11"/>
      <c r="U7" s="11"/>
      <c r="V7" s="11"/>
    </row>
    <row r="8" spans="1:22" s="10" customFormat="1" ht="18.75" x14ac:dyDescent="0.2">
      <c r="A8" s="196" t="s">
        <v>334</v>
      </c>
      <c r="B8" s="196"/>
      <c r="C8" s="196"/>
      <c r="D8" s="6"/>
      <c r="E8" s="6"/>
      <c r="F8" s="6"/>
      <c r="G8" s="6"/>
      <c r="H8" s="6"/>
      <c r="I8" s="11"/>
      <c r="J8" s="11"/>
      <c r="K8" s="11"/>
      <c r="L8" s="11"/>
      <c r="M8" s="11"/>
      <c r="N8" s="11"/>
      <c r="O8" s="11"/>
      <c r="P8" s="11"/>
      <c r="Q8" s="11"/>
      <c r="R8" s="11"/>
      <c r="S8" s="11"/>
      <c r="T8" s="11"/>
      <c r="U8" s="11"/>
      <c r="V8" s="11"/>
    </row>
    <row r="9" spans="1:22" s="10" customFormat="1" ht="18.75" x14ac:dyDescent="0.2">
      <c r="A9" s="191" t="s">
        <v>3</v>
      </c>
      <c r="B9" s="191"/>
      <c r="C9" s="191"/>
      <c r="D9" s="4"/>
      <c r="E9" s="4"/>
      <c r="F9" s="4"/>
      <c r="G9" s="4"/>
      <c r="H9" s="4"/>
      <c r="I9" s="11"/>
      <c r="J9" s="11"/>
      <c r="K9" s="11"/>
      <c r="L9" s="11"/>
      <c r="M9" s="11"/>
      <c r="N9" s="11"/>
      <c r="O9" s="11"/>
      <c r="P9" s="11"/>
      <c r="Q9" s="11"/>
      <c r="R9" s="11"/>
      <c r="S9" s="11"/>
      <c r="T9" s="11"/>
      <c r="U9" s="11"/>
      <c r="V9" s="11"/>
    </row>
    <row r="10" spans="1:22" s="7" customFormat="1" ht="15.75" customHeight="1" x14ac:dyDescent="0.2">
      <c r="A10" s="8"/>
      <c r="B10" s="8"/>
      <c r="C10" s="8"/>
      <c r="D10" s="8"/>
      <c r="E10" s="8"/>
      <c r="F10" s="8"/>
      <c r="G10" s="8"/>
      <c r="H10" s="8"/>
      <c r="I10" s="8"/>
      <c r="J10" s="8"/>
      <c r="K10" s="8"/>
      <c r="L10" s="8"/>
      <c r="M10" s="8"/>
      <c r="N10" s="8"/>
      <c r="O10" s="8"/>
      <c r="P10" s="8"/>
      <c r="Q10" s="8"/>
      <c r="R10" s="8"/>
      <c r="S10" s="8"/>
      <c r="T10" s="8"/>
      <c r="U10" s="8"/>
      <c r="V10" s="8"/>
    </row>
    <row r="11" spans="1:22" s="2" customFormat="1" ht="15.75" x14ac:dyDescent="0.2">
      <c r="A11" s="196" t="s">
        <v>350</v>
      </c>
      <c r="B11" s="196"/>
      <c r="C11" s="196"/>
      <c r="D11" s="6"/>
      <c r="E11" s="6"/>
      <c r="F11" s="6"/>
      <c r="G11" s="6"/>
      <c r="H11" s="6"/>
      <c r="I11" s="6"/>
      <c r="J11" s="6"/>
      <c r="K11" s="6"/>
      <c r="L11" s="6"/>
      <c r="M11" s="6"/>
      <c r="N11" s="6"/>
      <c r="O11" s="6"/>
      <c r="P11" s="6"/>
      <c r="Q11" s="6"/>
      <c r="R11" s="6"/>
      <c r="S11" s="6"/>
      <c r="T11" s="6"/>
      <c r="U11" s="6"/>
      <c r="V11" s="6"/>
    </row>
    <row r="12" spans="1:22" s="2" customFormat="1" ht="15" customHeight="1" x14ac:dyDescent="0.2">
      <c r="A12" s="191" t="s">
        <v>2</v>
      </c>
      <c r="B12" s="191"/>
      <c r="C12" s="191"/>
      <c r="D12" s="4"/>
      <c r="E12" s="4"/>
      <c r="F12" s="4"/>
      <c r="G12" s="4"/>
      <c r="H12" s="4"/>
      <c r="I12" s="4"/>
      <c r="J12" s="4"/>
      <c r="K12" s="4"/>
      <c r="L12" s="4"/>
      <c r="M12" s="4"/>
      <c r="N12" s="4"/>
      <c r="O12" s="4"/>
      <c r="P12" s="4"/>
      <c r="Q12" s="4"/>
      <c r="R12" s="4"/>
      <c r="S12" s="4"/>
      <c r="T12" s="4"/>
      <c r="U12" s="4"/>
      <c r="V12" s="4"/>
    </row>
    <row r="13" spans="1:22" s="2" customFormat="1" ht="15" customHeight="1" x14ac:dyDescent="0.2">
      <c r="A13" s="3"/>
      <c r="B13" s="3"/>
      <c r="C13" s="3"/>
      <c r="D13" s="3"/>
      <c r="E13" s="3"/>
      <c r="F13" s="3"/>
      <c r="G13" s="3"/>
      <c r="H13" s="3"/>
      <c r="I13" s="3"/>
      <c r="J13" s="3"/>
      <c r="K13" s="3"/>
      <c r="L13" s="3"/>
      <c r="M13" s="3"/>
      <c r="N13" s="3"/>
      <c r="O13" s="3"/>
      <c r="P13" s="3"/>
      <c r="Q13" s="3"/>
      <c r="R13" s="3"/>
      <c r="S13" s="3"/>
    </row>
    <row r="14" spans="1:22" s="2" customFormat="1" ht="15" customHeight="1" x14ac:dyDescent="0.2">
      <c r="A14" s="192" t="s">
        <v>285</v>
      </c>
      <c r="B14" s="193"/>
      <c r="C14" s="193"/>
      <c r="D14" s="5"/>
      <c r="E14" s="5"/>
      <c r="F14" s="5"/>
      <c r="G14" s="5"/>
      <c r="H14" s="5"/>
      <c r="I14" s="5"/>
      <c r="J14" s="5"/>
      <c r="K14" s="5"/>
      <c r="L14" s="5"/>
      <c r="M14" s="5"/>
      <c r="N14" s="5"/>
      <c r="O14" s="5"/>
      <c r="P14" s="5"/>
      <c r="Q14" s="5"/>
      <c r="R14" s="5"/>
      <c r="S14" s="5"/>
      <c r="T14" s="5"/>
      <c r="U14" s="5"/>
      <c r="V14" s="5"/>
    </row>
    <row r="15" spans="1:22" s="2" customFormat="1" ht="15" customHeight="1" x14ac:dyDescent="0.2">
      <c r="A15" s="4"/>
      <c r="B15" s="4"/>
      <c r="C15" s="4"/>
      <c r="D15" s="4"/>
      <c r="E15" s="4"/>
      <c r="F15" s="4"/>
      <c r="G15" s="4"/>
      <c r="H15" s="4"/>
      <c r="I15" s="3"/>
      <c r="J15" s="3"/>
      <c r="K15" s="3"/>
      <c r="L15" s="3"/>
      <c r="M15" s="3"/>
      <c r="N15" s="3"/>
      <c r="O15" s="3"/>
      <c r="P15" s="3"/>
      <c r="Q15" s="3"/>
      <c r="R15" s="3"/>
      <c r="S15" s="3"/>
    </row>
    <row r="16" spans="1:22" s="2" customFormat="1" ht="39.75" customHeight="1" x14ac:dyDescent="0.2">
      <c r="A16" s="23" t="s">
        <v>1</v>
      </c>
      <c r="B16" s="36" t="s">
        <v>61</v>
      </c>
      <c r="C16" s="35" t="s">
        <v>60</v>
      </c>
      <c r="D16" s="27"/>
      <c r="E16" s="27"/>
      <c r="F16" s="27"/>
      <c r="G16" s="27"/>
      <c r="H16" s="27"/>
      <c r="I16" s="26"/>
      <c r="J16" s="26"/>
      <c r="K16" s="26"/>
      <c r="L16" s="26"/>
      <c r="M16" s="26"/>
      <c r="N16" s="26"/>
      <c r="O16" s="26"/>
      <c r="P16" s="26"/>
      <c r="Q16" s="26"/>
      <c r="R16" s="26"/>
      <c r="S16" s="26"/>
      <c r="T16" s="25"/>
      <c r="U16" s="25"/>
      <c r="V16" s="25"/>
    </row>
    <row r="17" spans="1:22" s="2" customFormat="1" ht="16.5" customHeight="1" x14ac:dyDescent="0.2">
      <c r="A17" s="35">
        <v>1</v>
      </c>
      <c r="B17" s="36">
        <v>2</v>
      </c>
      <c r="C17" s="35">
        <v>3</v>
      </c>
      <c r="D17" s="27"/>
      <c r="E17" s="27"/>
      <c r="F17" s="27"/>
      <c r="G17" s="27"/>
      <c r="H17" s="27"/>
      <c r="I17" s="26"/>
      <c r="J17" s="26"/>
      <c r="K17" s="26"/>
      <c r="L17" s="26"/>
      <c r="M17" s="26"/>
      <c r="N17" s="26"/>
      <c r="O17" s="26"/>
      <c r="P17" s="26"/>
      <c r="Q17" s="26"/>
      <c r="R17" s="26"/>
      <c r="S17" s="26"/>
      <c r="T17" s="25"/>
      <c r="U17" s="25"/>
      <c r="V17" s="25"/>
    </row>
    <row r="18" spans="1:22" s="2" customFormat="1" ht="39" customHeight="1" x14ac:dyDescent="0.2">
      <c r="A18" s="22" t="s">
        <v>59</v>
      </c>
      <c r="B18" s="38" t="s">
        <v>176</v>
      </c>
      <c r="C18" s="37" t="s">
        <v>316</v>
      </c>
      <c r="D18" s="27"/>
      <c r="E18" s="27"/>
      <c r="F18" s="27"/>
      <c r="G18" s="27"/>
      <c r="H18" s="27"/>
      <c r="I18" s="26"/>
      <c r="J18" s="26"/>
      <c r="K18" s="26"/>
      <c r="L18" s="26"/>
      <c r="M18" s="26"/>
      <c r="N18" s="26"/>
      <c r="O18" s="26"/>
      <c r="P18" s="26"/>
      <c r="Q18" s="26"/>
      <c r="R18" s="26"/>
      <c r="S18" s="26"/>
      <c r="T18" s="25"/>
      <c r="U18" s="25"/>
      <c r="V18" s="25"/>
    </row>
    <row r="19" spans="1:22" s="2" customFormat="1" ht="201" customHeight="1" x14ac:dyDescent="0.2">
      <c r="A19" s="22" t="s">
        <v>58</v>
      </c>
      <c r="B19" s="34" t="s">
        <v>294</v>
      </c>
      <c r="C19" s="125" t="s">
        <v>314</v>
      </c>
      <c r="D19" s="27"/>
      <c r="E19" s="27"/>
      <c r="F19" s="27"/>
      <c r="G19" s="27"/>
      <c r="H19" s="27"/>
      <c r="I19" s="26"/>
      <c r="J19" s="26"/>
      <c r="K19" s="26"/>
      <c r="L19" s="26"/>
      <c r="M19" s="26"/>
      <c r="N19" s="26"/>
      <c r="O19" s="26"/>
      <c r="P19" s="26"/>
      <c r="Q19" s="26"/>
      <c r="R19" s="26"/>
      <c r="S19" s="26"/>
      <c r="T19" s="25"/>
      <c r="U19" s="25"/>
      <c r="V19" s="25"/>
    </row>
    <row r="20" spans="1:22" s="2" customFormat="1" ht="22.5" customHeight="1" x14ac:dyDescent="0.2">
      <c r="A20" s="187"/>
      <c r="B20" s="188"/>
      <c r="C20" s="189"/>
      <c r="D20" s="27"/>
      <c r="E20" s="27"/>
      <c r="F20" s="27"/>
      <c r="G20" s="27"/>
      <c r="H20" s="27"/>
      <c r="I20" s="26"/>
      <c r="J20" s="26"/>
      <c r="K20" s="26"/>
      <c r="L20" s="26"/>
      <c r="M20" s="26"/>
      <c r="N20" s="26"/>
      <c r="O20" s="26"/>
      <c r="P20" s="26"/>
      <c r="Q20" s="26"/>
      <c r="R20" s="26"/>
      <c r="S20" s="26"/>
      <c r="T20" s="25"/>
      <c r="U20" s="25"/>
      <c r="V20" s="25"/>
    </row>
    <row r="21" spans="1:22" s="29" customFormat="1" ht="58.5" customHeight="1" x14ac:dyDescent="0.2">
      <c r="A21" s="22" t="s">
        <v>57</v>
      </c>
      <c r="B21" s="79" t="s">
        <v>255</v>
      </c>
      <c r="C21" s="33" t="s">
        <v>295</v>
      </c>
      <c r="D21" s="32"/>
      <c r="E21" s="32"/>
      <c r="F21" s="32"/>
      <c r="G21" s="32"/>
      <c r="H21" s="31"/>
      <c r="I21" s="31"/>
      <c r="J21" s="31"/>
      <c r="K21" s="31"/>
      <c r="L21" s="31"/>
      <c r="M21" s="31"/>
      <c r="N21" s="31"/>
      <c r="O21" s="31"/>
      <c r="P21" s="31"/>
      <c r="Q21" s="31"/>
      <c r="R21" s="31"/>
      <c r="S21" s="30"/>
      <c r="T21" s="30"/>
      <c r="U21" s="30"/>
      <c r="V21" s="30"/>
    </row>
    <row r="22" spans="1:22" s="29" customFormat="1" ht="42.75" customHeight="1" x14ac:dyDescent="0.2">
      <c r="A22" s="22" t="s">
        <v>56</v>
      </c>
      <c r="B22" s="79" t="s">
        <v>67</v>
      </c>
      <c r="C22" s="33" t="s">
        <v>311</v>
      </c>
      <c r="D22" s="32"/>
      <c r="E22" s="32"/>
      <c r="F22" s="32"/>
      <c r="G22" s="32"/>
      <c r="H22" s="31"/>
      <c r="I22" s="31"/>
      <c r="J22" s="31"/>
      <c r="K22" s="31"/>
      <c r="L22" s="31"/>
      <c r="M22" s="31"/>
      <c r="N22" s="31"/>
      <c r="O22" s="31"/>
      <c r="P22" s="31"/>
      <c r="Q22" s="31"/>
      <c r="R22" s="31"/>
      <c r="S22" s="30"/>
      <c r="T22" s="30"/>
      <c r="U22" s="30"/>
      <c r="V22" s="30"/>
    </row>
    <row r="23" spans="1:22" s="29" customFormat="1" ht="86.25" customHeight="1" x14ac:dyDescent="0.2">
      <c r="A23" s="22" t="s">
        <v>54</v>
      </c>
      <c r="B23" s="79" t="s">
        <v>66</v>
      </c>
      <c r="C23" s="33" t="s">
        <v>313</v>
      </c>
      <c r="D23" s="32"/>
      <c r="E23" s="32"/>
      <c r="F23" s="32"/>
      <c r="G23" s="32"/>
      <c r="H23" s="31"/>
      <c r="I23" s="31"/>
      <c r="J23" s="31"/>
      <c r="K23" s="31"/>
      <c r="L23" s="31"/>
      <c r="M23" s="31"/>
      <c r="N23" s="31"/>
      <c r="O23" s="31"/>
      <c r="P23" s="31"/>
      <c r="Q23" s="31"/>
      <c r="R23" s="31"/>
      <c r="S23" s="30"/>
      <c r="T23" s="30"/>
      <c r="U23" s="30"/>
      <c r="V23" s="30"/>
    </row>
    <row r="24" spans="1:22" s="29" customFormat="1" ht="42.75" customHeight="1" x14ac:dyDescent="0.2">
      <c r="A24" s="22" t="s">
        <v>53</v>
      </c>
      <c r="B24" s="79" t="s">
        <v>256</v>
      </c>
      <c r="C24" s="33" t="s">
        <v>295</v>
      </c>
      <c r="D24" s="32"/>
      <c r="E24" s="32"/>
      <c r="F24" s="32"/>
      <c r="G24" s="32"/>
      <c r="H24" s="31"/>
      <c r="I24" s="31"/>
      <c r="J24" s="31"/>
      <c r="K24" s="31"/>
      <c r="L24" s="31"/>
      <c r="M24" s="31"/>
      <c r="N24" s="31"/>
      <c r="O24" s="31"/>
      <c r="P24" s="31"/>
      <c r="Q24" s="31"/>
      <c r="R24" s="31"/>
      <c r="S24" s="30"/>
      <c r="T24" s="30"/>
      <c r="U24" s="30"/>
      <c r="V24" s="30"/>
    </row>
    <row r="25" spans="1:22" s="29" customFormat="1" ht="51.75" customHeight="1" x14ac:dyDescent="0.2">
      <c r="A25" s="22" t="s">
        <v>51</v>
      </c>
      <c r="B25" s="79" t="s">
        <v>257</v>
      </c>
      <c r="C25" s="33" t="s">
        <v>295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49</v>
      </c>
      <c r="B26" s="79" t="s">
        <v>258</v>
      </c>
      <c r="C26" s="33" t="s">
        <v>295</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65</v>
      </c>
      <c r="B27" s="37" t="s">
        <v>259</v>
      </c>
      <c r="C27" s="33" t="s">
        <v>295</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63</v>
      </c>
      <c r="B28" s="37" t="s">
        <v>260</v>
      </c>
      <c r="C28" s="33" t="s">
        <v>295</v>
      </c>
      <c r="D28" s="32"/>
      <c r="E28" s="32"/>
      <c r="F28" s="32"/>
      <c r="G28" s="32"/>
      <c r="H28" s="31"/>
      <c r="I28" s="31"/>
      <c r="J28" s="31"/>
      <c r="K28" s="31"/>
      <c r="L28" s="31"/>
      <c r="M28" s="31"/>
      <c r="N28" s="31"/>
      <c r="O28" s="31"/>
      <c r="P28" s="31"/>
      <c r="Q28" s="31"/>
      <c r="R28" s="31"/>
      <c r="S28" s="30"/>
      <c r="T28" s="30"/>
      <c r="U28" s="30"/>
      <c r="V28" s="30"/>
    </row>
    <row r="29" spans="1:22" s="29" customFormat="1" ht="101.25" customHeight="1" x14ac:dyDescent="0.2">
      <c r="A29" s="22" t="s">
        <v>62</v>
      </c>
      <c r="B29" s="37" t="s">
        <v>261</v>
      </c>
      <c r="C29" s="33" t="s">
        <v>295</v>
      </c>
      <c r="D29" s="32"/>
      <c r="E29" s="32"/>
      <c r="F29" s="32"/>
      <c r="G29" s="32"/>
      <c r="H29" s="31"/>
      <c r="I29" s="31"/>
      <c r="J29" s="31"/>
      <c r="K29" s="31"/>
      <c r="L29" s="31"/>
      <c r="M29" s="31"/>
      <c r="N29" s="31"/>
      <c r="O29" s="31"/>
      <c r="P29" s="31"/>
      <c r="Q29" s="31"/>
      <c r="R29" s="31"/>
      <c r="S29" s="30"/>
      <c r="T29" s="30"/>
      <c r="U29" s="30"/>
      <c r="V29" s="30"/>
    </row>
    <row r="30" spans="1:22" ht="111" customHeight="1" x14ac:dyDescent="0.25">
      <c r="A30" s="22" t="s">
        <v>274</v>
      </c>
      <c r="B30" s="37" t="s">
        <v>262</v>
      </c>
      <c r="C30" s="33" t="s">
        <v>295</v>
      </c>
      <c r="D30" s="21"/>
      <c r="E30" s="21"/>
      <c r="F30" s="21"/>
      <c r="G30" s="21"/>
      <c r="H30" s="21"/>
      <c r="I30" s="21"/>
      <c r="J30" s="21"/>
      <c r="K30" s="21"/>
      <c r="L30" s="21"/>
      <c r="M30" s="21"/>
      <c r="N30" s="21"/>
      <c r="O30" s="21"/>
      <c r="P30" s="21"/>
      <c r="Q30" s="21"/>
      <c r="R30" s="21"/>
      <c r="S30" s="21"/>
      <c r="T30" s="21"/>
      <c r="U30" s="21"/>
      <c r="V30" s="21"/>
    </row>
    <row r="31" spans="1:22" ht="58.5" customHeight="1" x14ac:dyDescent="0.25">
      <c r="A31" s="22" t="s">
        <v>265</v>
      </c>
      <c r="B31" s="37" t="s">
        <v>64</v>
      </c>
      <c r="C31" s="33" t="s">
        <v>296</v>
      </c>
      <c r="D31" s="21"/>
      <c r="E31" s="21"/>
      <c r="F31" s="21"/>
      <c r="G31" s="21"/>
      <c r="H31" s="21"/>
      <c r="I31" s="21"/>
      <c r="J31" s="21"/>
      <c r="K31" s="21"/>
      <c r="L31" s="21"/>
      <c r="M31" s="21"/>
      <c r="N31" s="21"/>
      <c r="O31" s="21"/>
      <c r="P31" s="21"/>
      <c r="Q31" s="21"/>
      <c r="R31" s="21"/>
      <c r="S31" s="21"/>
      <c r="T31" s="21"/>
      <c r="U31" s="21"/>
      <c r="V31" s="21"/>
    </row>
    <row r="32" spans="1:22" ht="51.75" customHeight="1" x14ac:dyDescent="0.25">
      <c r="A32" s="22" t="s">
        <v>275</v>
      </c>
      <c r="B32" s="37" t="s">
        <v>263</v>
      </c>
      <c r="C32" s="33" t="s">
        <v>296</v>
      </c>
      <c r="D32" s="21"/>
      <c r="E32" s="21"/>
      <c r="F32" s="21"/>
      <c r="G32" s="21"/>
      <c r="H32" s="21"/>
      <c r="I32" s="21"/>
      <c r="J32" s="21"/>
      <c r="K32" s="21"/>
      <c r="L32" s="21"/>
      <c r="M32" s="21"/>
      <c r="N32" s="21"/>
      <c r="O32" s="21"/>
      <c r="P32" s="21"/>
      <c r="Q32" s="21"/>
      <c r="R32" s="21"/>
      <c r="S32" s="21"/>
      <c r="T32" s="21"/>
      <c r="U32" s="21"/>
      <c r="V32" s="21"/>
    </row>
    <row r="33" spans="1:22" ht="43.5" customHeight="1" x14ac:dyDescent="0.25">
      <c r="A33" s="22" t="s">
        <v>266</v>
      </c>
      <c r="B33" s="37" t="s">
        <v>264</v>
      </c>
      <c r="C33" s="23" t="s">
        <v>295</v>
      </c>
      <c r="D33" s="21"/>
      <c r="E33" s="21"/>
      <c r="F33" s="21"/>
      <c r="G33" s="21"/>
      <c r="H33" s="21"/>
      <c r="I33" s="21"/>
      <c r="J33" s="21"/>
      <c r="K33" s="21"/>
      <c r="L33" s="21"/>
      <c r="M33" s="21"/>
      <c r="N33" s="21"/>
      <c r="O33" s="21"/>
      <c r="P33" s="21"/>
      <c r="Q33" s="21"/>
      <c r="R33" s="21"/>
      <c r="S33" s="21"/>
      <c r="T33" s="21"/>
      <c r="U33" s="21"/>
      <c r="V33" s="21"/>
    </row>
    <row r="34" spans="1:22" ht="43.5" customHeight="1" x14ac:dyDescent="0.25">
      <c r="A34" s="22" t="s">
        <v>276</v>
      </c>
      <c r="B34" s="37" t="s">
        <v>173</v>
      </c>
      <c r="C34" s="33" t="s">
        <v>296</v>
      </c>
      <c r="D34" s="21"/>
      <c r="E34" s="21"/>
      <c r="F34" s="21"/>
      <c r="G34" s="21"/>
      <c r="H34" s="21"/>
      <c r="I34" s="21"/>
      <c r="J34" s="21"/>
      <c r="K34" s="21"/>
      <c r="L34" s="21"/>
      <c r="M34" s="21"/>
      <c r="N34" s="21"/>
      <c r="O34" s="21"/>
      <c r="P34" s="21"/>
      <c r="Q34" s="21"/>
      <c r="R34" s="21"/>
      <c r="S34" s="21"/>
      <c r="T34" s="21"/>
      <c r="U34" s="21"/>
      <c r="V34" s="21"/>
    </row>
    <row r="35" spans="1:22" ht="23.25" customHeight="1" x14ac:dyDescent="0.25">
      <c r="A35" s="187"/>
      <c r="B35" s="188"/>
      <c r="C35" s="189"/>
      <c r="D35" s="21"/>
      <c r="E35" s="21"/>
      <c r="F35" s="21"/>
      <c r="G35" s="21"/>
      <c r="H35" s="21"/>
      <c r="I35" s="21"/>
      <c r="J35" s="21"/>
      <c r="K35" s="21"/>
      <c r="L35" s="21"/>
      <c r="M35" s="21"/>
      <c r="N35" s="21"/>
      <c r="O35" s="21"/>
      <c r="P35" s="21"/>
      <c r="Q35" s="21"/>
      <c r="R35" s="21"/>
      <c r="S35" s="21"/>
      <c r="T35" s="21"/>
      <c r="U35" s="21"/>
      <c r="V35" s="21"/>
    </row>
    <row r="36" spans="1:22" ht="63" x14ac:dyDescent="0.25">
      <c r="A36" s="22" t="s">
        <v>267</v>
      </c>
      <c r="B36" s="37" t="s">
        <v>292</v>
      </c>
      <c r="C36" s="151" t="s">
        <v>358</v>
      </c>
      <c r="D36" s="21"/>
      <c r="E36" s="21"/>
      <c r="F36" s="21"/>
      <c r="G36" s="21"/>
      <c r="H36" s="21"/>
      <c r="I36" s="21"/>
      <c r="J36" s="21"/>
      <c r="K36" s="21"/>
      <c r="L36" s="21"/>
      <c r="M36" s="21"/>
      <c r="N36" s="21"/>
      <c r="O36" s="21"/>
      <c r="P36" s="21"/>
      <c r="Q36" s="21"/>
      <c r="R36" s="21"/>
      <c r="S36" s="21"/>
      <c r="T36" s="21"/>
      <c r="U36" s="21"/>
      <c r="V36" s="21"/>
    </row>
    <row r="37" spans="1:22" ht="105.75" customHeight="1" x14ac:dyDescent="0.25">
      <c r="A37" s="22" t="s">
        <v>277</v>
      </c>
      <c r="B37" s="37" t="s">
        <v>282</v>
      </c>
      <c r="C37" s="86" t="s">
        <v>295</v>
      </c>
      <c r="D37" s="21"/>
      <c r="E37" s="21"/>
      <c r="F37" s="21"/>
      <c r="G37" s="21"/>
      <c r="H37" s="21"/>
      <c r="I37" s="21"/>
      <c r="J37" s="21"/>
      <c r="K37" s="21"/>
      <c r="L37" s="21"/>
      <c r="M37" s="21"/>
      <c r="N37" s="21"/>
      <c r="O37" s="21"/>
      <c r="P37" s="21"/>
      <c r="Q37" s="21"/>
      <c r="R37" s="21"/>
      <c r="S37" s="21"/>
      <c r="T37" s="21"/>
      <c r="U37" s="21"/>
      <c r="V37" s="21"/>
    </row>
    <row r="38" spans="1:22" ht="83.25" customHeight="1" x14ac:dyDescent="0.25">
      <c r="A38" s="22" t="s">
        <v>268</v>
      </c>
      <c r="B38" s="37" t="s">
        <v>291</v>
      </c>
      <c r="C38" s="86" t="s">
        <v>295</v>
      </c>
      <c r="D38" s="21"/>
      <c r="E38" s="21"/>
      <c r="F38" s="21"/>
      <c r="G38" s="21"/>
      <c r="H38" s="21"/>
      <c r="I38" s="21"/>
      <c r="J38" s="21"/>
      <c r="K38" s="21"/>
      <c r="L38" s="21"/>
      <c r="M38" s="21"/>
      <c r="N38" s="21"/>
      <c r="O38" s="21"/>
      <c r="P38" s="21"/>
      <c r="Q38" s="21"/>
      <c r="R38" s="21"/>
      <c r="S38" s="21"/>
      <c r="T38" s="21"/>
      <c r="U38" s="21"/>
      <c r="V38" s="21"/>
    </row>
    <row r="39" spans="1:22" ht="186" customHeight="1" x14ac:dyDescent="0.25">
      <c r="A39" s="22" t="s">
        <v>278</v>
      </c>
      <c r="B39" s="37" t="s">
        <v>279</v>
      </c>
      <c r="C39" s="86" t="s">
        <v>295</v>
      </c>
      <c r="D39" s="21"/>
      <c r="E39" s="21"/>
      <c r="F39" s="21"/>
      <c r="G39" s="21"/>
      <c r="H39" s="21"/>
      <c r="I39" s="21"/>
      <c r="J39" s="21"/>
      <c r="K39" s="21"/>
      <c r="L39" s="21"/>
      <c r="M39" s="21"/>
      <c r="N39" s="21"/>
      <c r="O39" s="21"/>
      <c r="P39" s="21"/>
      <c r="Q39" s="21"/>
      <c r="R39" s="21"/>
      <c r="S39" s="21"/>
      <c r="T39" s="21"/>
      <c r="U39" s="21"/>
      <c r="V39" s="21"/>
    </row>
    <row r="40" spans="1:22" ht="111" customHeight="1" x14ac:dyDescent="0.25">
      <c r="A40" s="22" t="s">
        <v>269</v>
      </c>
      <c r="B40" s="37" t="s">
        <v>286</v>
      </c>
      <c r="C40" s="86" t="s">
        <v>295</v>
      </c>
      <c r="D40" s="21"/>
      <c r="E40" s="21"/>
      <c r="F40" s="21"/>
      <c r="G40" s="21"/>
      <c r="H40" s="21"/>
      <c r="I40" s="21"/>
      <c r="J40" s="21"/>
      <c r="K40" s="21"/>
      <c r="L40" s="21"/>
      <c r="M40" s="21"/>
      <c r="N40" s="21"/>
      <c r="O40" s="21"/>
      <c r="P40" s="21"/>
      <c r="Q40" s="21"/>
      <c r="R40" s="21"/>
      <c r="S40" s="21"/>
      <c r="T40" s="21"/>
      <c r="U40" s="21"/>
      <c r="V40" s="21"/>
    </row>
    <row r="41" spans="1:22" ht="120" customHeight="1" x14ac:dyDescent="0.25">
      <c r="A41" s="22" t="s">
        <v>283</v>
      </c>
      <c r="B41" s="37" t="s">
        <v>287</v>
      </c>
      <c r="C41" s="86" t="s">
        <v>295</v>
      </c>
      <c r="D41" s="21"/>
      <c r="E41" s="21"/>
      <c r="F41" s="21"/>
      <c r="G41" s="21"/>
      <c r="H41" s="21"/>
      <c r="I41" s="21"/>
      <c r="J41" s="21"/>
      <c r="K41" s="21"/>
      <c r="L41" s="21"/>
      <c r="M41" s="21"/>
      <c r="N41" s="21"/>
      <c r="O41" s="21"/>
      <c r="P41" s="21"/>
      <c r="Q41" s="21"/>
      <c r="R41" s="21"/>
      <c r="S41" s="21"/>
      <c r="T41" s="21"/>
      <c r="U41" s="21"/>
      <c r="V41" s="21"/>
    </row>
    <row r="42" spans="1:22" ht="101.25" customHeight="1" x14ac:dyDescent="0.25">
      <c r="A42" s="22" t="s">
        <v>270</v>
      </c>
      <c r="B42" s="37" t="s">
        <v>288</v>
      </c>
      <c r="C42" s="86" t="s">
        <v>295</v>
      </c>
      <c r="D42" s="21"/>
      <c r="E42" s="21"/>
      <c r="F42" s="21"/>
      <c r="G42" s="21"/>
      <c r="H42" s="21"/>
      <c r="I42" s="21"/>
      <c r="J42" s="21"/>
      <c r="K42" s="21"/>
      <c r="L42" s="21"/>
      <c r="M42" s="21"/>
      <c r="N42" s="21"/>
      <c r="O42" s="21"/>
      <c r="P42" s="21"/>
      <c r="Q42" s="21"/>
      <c r="R42" s="21"/>
      <c r="S42" s="21"/>
      <c r="T42" s="21"/>
      <c r="U42" s="21"/>
      <c r="V42" s="21"/>
    </row>
    <row r="43" spans="1:22" ht="18.75" customHeight="1" x14ac:dyDescent="0.25">
      <c r="A43" s="187"/>
      <c r="B43" s="188"/>
      <c r="C43" s="189"/>
      <c r="D43" s="21"/>
      <c r="E43" s="21"/>
      <c r="F43" s="21"/>
      <c r="G43" s="21"/>
      <c r="H43" s="21"/>
      <c r="I43" s="21"/>
      <c r="J43" s="21"/>
      <c r="K43" s="21"/>
      <c r="L43" s="21"/>
      <c r="M43" s="21"/>
      <c r="N43" s="21"/>
      <c r="O43" s="21"/>
      <c r="P43" s="21"/>
      <c r="Q43" s="21"/>
      <c r="R43" s="21"/>
      <c r="S43" s="21"/>
      <c r="T43" s="21"/>
      <c r="U43" s="21"/>
      <c r="V43" s="21"/>
    </row>
    <row r="44" spans="1:22" ht="75.75" customHeight="1" x14ac:dyDescent="0.25">
      <c r="A44" s="22" t="s">
        <v>284</v>
      </c>
      <c r="B44" s="37" t="s">
        <v>297</v>
      </c>
      <c r="C44" s="126">
        <v>1737.0218156227691</v>
      </c>
      <c r="D44" s="21"/>
      <c r="E44" s="21"/>
      <c r="F44" s="21"/>
      <c r="G44" s="21"/>
      <c r="H44" s="21"/>
      <c r="I44" s="21"/>
      <c r="J44" s="21"/>
      <c r="K44" s="21"/>
      <c r="L44" s="21"/>
      <c r="M44" s="21"/>
      <c r="N44" s="21"/>
      <c r="O44" s="21"/>
      <c r="P44" s="21"/>
      <c r="Q44" s="21"/>
      <c r="R44" s="21"/>
      <c r="S44" s="21"/>
      <c r="T44" s="21"/>
      <c r="U44" s="21"/>
      <c r="V44" s="21"/>
    </row>
    <row r="45" spans="1:22" ht="71.25" customHeight="1" x14ac:dyDescent="0.25">
      <c r="A45" s="22" t="s">
        <v>271</v>
      </c>
      <c r="B45" s="37" t="s">
        <v>298</v>
      </c>
      <c r="C45" s="126">
        <v>1155.7916150900001</v>
      </c>
      <c r="D45" s="21"/>
      <c r="E45" s="21"/>
      <c r="F45" s="21"/>
      <c r="G45" s="21"/>
      <c r="H45" s="21"/>
      <c r="I45" s="21"/>
      <c r="J45" s="21"/>
      <c r="K45" s="21"/>
      <c r="L45" s="21"/>
      <c r="M45" s="21"/>
      <c r="N45" s="21"/>
      <c r="O45" s="21"/>
      <c r="P45" s="21"/>
      <c r="Q45" s="21"/>
      <c r="R45" s="21"/>
      <c r="S45" s="21"/>
      <c r="T45" s="21"/>
      <c r="U45" s="21"/>
      <c r="V45" s="21"/>
    </row>
    <row r="46" spans="1:22" x14ac:dyDescent="0.25">
      <c r="A46" s="21"/>
      <c r="B46" s="21"/>
      <c r="C46" s="21"/>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12">
    <mergeCell ref="A20:C20"/>
    <mergeCell ref="A35:C35"/>
    <mergeCell ref="A43:C43"/>
    <mergeCell ref="A1:C1"/>
    <mergeCell ref="A12:C12"/>
    <mergeCell ref="A14:C14"/>
    <mergeCell ref="A3:C3"/>
    <mergeCell ref="A5:C5"/>
    <mergeCell ref="A6:C6"/>
    <mergeCell ref="A8:C8"/>
    <mergeCell ref="A9:C9"/>
    <mergeCell ref="A11:C11"/>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8"/>
  <sheetViews>
    <sheetView view="pageBreakPreview" topLeftCell="A22" zoomScale="70" zoomScaleSheetLayoutView="70" workbookViewId="0">
      <selection activeCell="C25" sqref="C25"/>
    </sheetView>
  </sheetViews>
  <sheetFormatPr defaultColWidth="9.140625" defaultRowHeight="15" x14ac:dyDescent="0.25"/>
  <cols>
    <col min="1" max="1" width="6.140625" style="1" customWidth="1"/>
    <col min="2" max="2" width="53.5703125" style="1" customWidth="1"/>
    <col min="3" max="3" width="161"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5.75" x14ac:dyDescent="0.2">
      <c r="A1" s="190" t="str">
        <f>'паспорт местоположение'!A1</f>
        <v>Год раскрытия информации: 2025год</v>
      </c>
      <c r="B1" s="190"/>
      <c r="C1" s="190"/>
      <c r="D1" s="81"/>
      <c r="E1" s="81"/>
      <c r="F1" s="81"/>
      <c r="G1" s="81"/>
      <c r="H1" s="81"/>
      <c r="I1" s="81"/>
      <c r="J1" s="81"/>
      <c r="K1" s="81"/>
      <c r="L1" s="81"/>
      <c r="M1" s="81"/>
      <c r="N1" s="81"/>
      <c r="O1" s="81"/>
      <c r="P1" s="81"/>
      <c r="Q1" s="81"/>
      <c r="R1" s="81"/>
      <c r="S1" s="81"/>
      <c r="T1" s="81"/>
      <c r="U1" s="81"/>
      <c r="V1" s="81"/>
      <c r="W1" s="81"/>
      <c r="X1" s="81"/>
      <c r="Y1" s="81"/>
      <c r="Z1" s="81"/>
      <c r="AA1" s="81"/>
      <c r="AB1" s="81"/>
      <c r="AC1" s="81"/>
    </row>
    <row r="2" spans="1:29" s="10" customFormat="1" ht="18.75" x14ac:dyDescent="0.3">
      <c r="A2" s="15"/>
      <c r="E2" s="14"/>
      <c r="F2" s="14"/>
      <c r="G2" s="13"/>
    </row>
    <row r="3" spans="1:29" s="10" customFormat="1" ht="18.75" x14ac:dyDescent="0.2">
      <c r="A3" s="194" t="s">
        <v>5</v>
      </c>
      <c r="B3" s="194"/>
      <c r="C3" s="194"/>
      <c r="D3" s="11"/>
      <c r="E3" s="11"/>
      <c r="F3" s="11"/>
      <c r="G3" s="11"/>
      <c r="H3" s="11"/>
      <c r="I3" s="11"/>
      <c r="J3" s="11"/>
      <c r="K3" s="11"/>
      <c r="L3" s="11"/>
      <c r="M3" s="11"/>
      <c r="N3" s="11"/>
      <c r="O3" s="11"/>
      <c r="P3" s="11"/>
      <c r="Q3" s="11"/>
      <c r="R3" s="11"/>
      <c r="S3" s="11"/>
      <c r="T3" s="11"/>
      <c r="U3" s="11"/>
    </row>
    <row r="4" spans="1:29" s="10" customFormat="1" ht="18.75" x14ac:dyDescent="0.2">
      <c r="A4" s="82"/>
      <c r="B4" s="82"/>
      <c r="C4" s="82"/>
      <c r="D4" s="12"/>
      <c r="E4" s="12"/>
      <c r="F4" s="12"/>
      <c r="G4" s="12"/>
      <c r="H4" s="11"/>
      <c r="I4" s="11"/>
      <c r="J4" s="11"/>
      <c r="K4" s="11"/>
      <c r="L4" s="11"/>
      <c r="M4" s="11"/>
      <c r="N4" s="11"/>
      <c r="O4" s="11"/>
      <c r="P4" s="11"/>
      <c r="Q4" s="11"/>
      <c r="R4" s="11"/>
      <c r="S4" s="11"/>
      <c r="T4" s="11"/>
      <c r="U4" s="11"/>
    </row>
    <row r="5" spans="1:29" s="10" customFormat="1" ht="18.75" x14ac:dyDescent="0.2">
      <c r="A5" s="195" t="s">
        <v>312</v>
      </c>
      <c r="B5" s="195"/>
      <c r="C5" s="195"/>
      <c r="D5" s="6"/>
      <c r="E5" s="6"/>
      <c r="F5" s="6"/>
      <c r="G5" s="6"/>
      <c r="H5" s="11"/>
      <c r="I5" s="11"/>
      <c r="J5" s="11"/>
      <c r="K5" s="11"/>
      <c r="L5" s="11"/>
      <c r="M5" s="11"/>
      <c r="N5" s="11"/>
      <c r="O5" s="11"/>
      <c r="P5" s="11"/>
      <c r="Q5" s="11"/>
      <c r="R5" s="11"/>
      <c r="S5" s="11"/>
      <c r="T5" s="11"/>
      <c r="U5" s="11"/>
    </row>
    <row r="6" spans="1:29" s="10" customFormat="1" ht="18.75" x14ac:dyDescent="0.2">
      <c r="A6" s="191" t="s">
        <v>4</v>
      </c>
      <c r="B6" s="191"/>
      <c r="C6" s="191"/>
      <c r="D6" s="4"/>
      <c r="E6" s="4"/>
      <c r="F6" s="4"/>
      <c r="G6" s="4"/>
      <c r="H6" s="11"/>
      <c r="I6" s="11"/>
      <c r="J6" s="11"/>
      <c r="K6" s="11"/>
      <c r="L6" s="11"/>
      <c r="M6" s="11"/>
      <c r="N6" s="11"/>
      <c r="O6" s="11"/>
      <c r="P6" s="11"/>
      <c r="Q6" s="11"/>
      <c r="R6" s="11"/>
      <c r="S6" s="11"/>
      <c r="T6" s="11"/>
      <c r="U6" s="11"/>
    </row>
    <row r="7" spans="1:29" s="10" customFormat="1" ht="18.75" x14ac:dyDescent="0.2">
      <c r="A7" s="82"/>
      <c r="B7" s="82"/>
      <c r="C7" s="82"/>
      <c r="D7" s="12"/>
      <c r="E7" s="12"/>
      <c r="F7" s="12"/>
      <c r="G7" s="12"/>
      <c r="H7" s="11"/>
      <c r="I7" s="11"/>
      <c r="J7" s="11"/>
      <c r="K7" s="11"/>
      <c r="L7" s="11"/>
      <c r="M7" s="11"/>
      <c r="N7" s="11"/>
      <c r="O7" s="11"/>
      <c r="P7" s="11"/>
      <c r="Q7" s="11"/>
      <c r="R7" s="11"/>
      <c r="S7" s="11"/>
      <c r="T7" s="11"/>
      <c r="U7" s="11"/>
    </row>
    <row r="8" spans="1:29" s="10" customFormat="1" ht="18.75" x14ac:dyDescent="0.2">
      <c r="A8" s="196" t="str">
        <f>'паспорт местоположение'!A8</f>
        <v>N_РКС.ИСУЭЭ.ПУ</v>
      </c>
      <c r="B8" s="196"/>
      <c r="C8" s="196"/>
      <c r="D8" s="6"/>
      <c r="E8" s="6"/>
      <c r="F8" s="6"/>
      <c r="G8" s="6"/>
      <c r="H8" s="11"/>
      <c r="I8" s="11"/>
      <c r="J8" s="11"/>
      <c r="K8" s="11"/>
      <c r="L8" s="11"/>
      <c r="M8" s="11"/>
      <c r="N8" s="11"/>
      <c r="O8" s="11"/>
      <c r="P8" s="11"/>
      <c r="Q8" s="11"/>
      <c r="R8" s="11"/>
      <c r="S8" s="11"/>
      <c r="T8" s="11"/>
      <c r="U8" s="11"/>
    </row>
    <row r="9" spans="1:29" s="10" customFormat="1" ht="18.75" x14ac:dyDescent="0.2">
      <c r="A9" s="191" t="s">
        <v>3</v>
      </c>
      <c r="B9" s="191"/>
      <c r="C9" s="191"/>
      <c r="D9" s="4"/>
      <c r="E9" s="4"/>
      <c r="F9" s="4"/>
      <c r="G9" s="4"/>
      <c r="H9" s="11"/>
      <c r="I9" s="11"/>
      <c r="J9" s="11"/>
      <c r="K9" s="11"/>
      <c r="L9" s="11"/>
      <c r="M9" s="11"/>
      <c r="N9" s="11"/>
      <c r="O9" s="11"/>
      <c r="P9" s="11"/>
      <c r="Q9" s="11"/>
      <c r="R9" s="11"/>
      <c r="S9" s="11"/>
      <c r="T9" s="11"/>
      <c r="U9" s="11"/>
    </row>
    <row r="10" spans="1:29" s="7" customFormat="1" ht="15.75" customHeight="1" x14ac:dyDescent="0.2">
      <c r="A10" s="84"/>
      <c r="B10" s="84"/>
      <c r="C10" s="84"/>
      <c r="D10" s="8"/>
      <c r="E10" s="8"/>
      <c r="F10" s="8"/>
      <c r="G10" s="8"/>
      <c r="H10" s="8"/>
      <c r="I10" s="8"/>
      <c r="J10" s="8"/>
      <c r="K10" s="8"/>
      <c r="L10" s="8"/>
      <c r="M10" s="8"/>
      <c r="N10" s="8"/>
      <c r="O10" s="8"/>
      <c r="P10" s="8"/>
      <c r="Q10" s="8"/>
      <c r="R10" s="8"/>
      <c r="S10" s="8"/>
      <c r="T10" s="8"/>
      <c r="U10" s="8"/>
    </row>
    <row r="11" spans="1:29" s="2" customFormat="1" ht="15.75" x14ac:dyDescent="0.2">
      <c r="A11" s="196" t="str">
        <f>'паспорт местоположение'!A11</f>
        <v>Организация учета электрической энергии в многоквартирных домах в период с 2025 по 2028 годы</v>
      </c>
      <c r="B11" s="196"/>
      <c r="C11" s="196"/>
      <c r="D11" s="6"/>
      <c r="E11" s="6"/>
      <c r="F11" s="6"/>
      <c r="G11" s="6"/>
      <c r="H11" s="6"/>
      <c r="I11" s="6"/>
      <c r="J11" s="6"/>
      <c r="K11" s="6"/>
      <c r="L11" s="6"/>
      <c r="M11" s="6"/>
      <c r="N11" s="6"/>
      <c r="O11" s="6"/>
      <c r="P11" s="6"/>
      <c r="Q11" s="6"/>
      <c r="R11" s="6"/>
      <c r="S11" s="6"/>
      <c r="T11" s="6"/>
      <c r="U11" s="6"/>
    </row>
    <row r="12" spans="1:29" s="2" customFormat="1" ht="15" customHeight="1" x14ac:dyDescent="0.2">
      <c r="A12" s="191" t="s">
        <v>2</v>
      </c>
      <c r="B12" s="191"/>
      <c r="C12" s="191"/>
      <c r="D12" s="4"/>
      <c r="E12" s="4"/>
      <c r="F12" s="4"/>
      <c r="G12" s="4"/>
      <c r="H12" s="4"/>
      <c r="I12" s="4"/>
      <c r="J12" s="4"/>
      <c r="K12" s="4"/>
      <c r="L12" s="4"/>
      <c r="M12" s="4"/>
      <c r="N12" s="4"/>
      <c r="O12" s="4"/>
      <c r="P12" s="4"/>
      <c r="Q12" s="4"/>
      <c r="R12" s="4"/>
      <c r="S12" s="4"/>
      <c r="T12" s="4"/>
      <c r="U12" s="4"/>
    </row>
    <row r="13" spans="1:29" s="2" customFormat="1" ht="15" customHeight="1" x14ac:dyDescent="0.2">
      <c r="A13" s="83"/>
      <c r="B13" s="83"/>
      <c r="C13" s="83"/>
      <c r="D13" s="3"/>
      <c r="E13" s="3"/>
      <c r="F13" s="3"/>
      <c r="G13" s="3"/>
      <c r="H13" s="3"/>
      <c r="I13" s="3"/>
      <c r="J13" s="3"/>
      <c r="K13" s="3"/>
      <c r="L13" s="3"/>
      <c r="M13" s="3"/>
      <c r="N13" s="3"/>
      <c r="O13" s="3"/>
      <c r="P13" s="3"/>
      <c r="Q13" s="3"/>
      <c r="R13" s="3"/>
    </row>
    <row r="14" spans="1:29" s="2" customFormat="1" ht="27.75" customHeight="1" x14ac:dyDescent="0.2">
      <c r="A14" s="192" t="s">
        <v>299</v>
      </c>
      <c r="B14" s="192"/>
      <c r="C14" s="192"/>
      <c r="D14" s="5"/>
      <c r="E14" s="5"/>
      <c r="F14" s="5"/>
      <c r="G14" s="5"/>
      <c r="H14" s="5"/>
      <c r="I14" s="5"/>
      <c r="J14" s="5"/>
      <c r="K14" s="5"/>
      <c r="L14" s="5"/>
      <c r="M14" s="5"/>
      <c r="N14" s="5"/>
      <c r="O14" s="5"/>
      <c r="P14" s="5"/>
      <c r="Q14" s="5"/>
      <c r="R14" s="5"/>
      <c r="S14" s="5"/>
      <c r="T14" s="5"/>
      <c r="U14" s="5"/>
    </row>
    <row r="15" spans="1:29" s="2" customFormat="1" ht="15" customHeight="1" x14ac:dyDescent="0.2">
      <c r="A15" s="4"/>
      <c r="B15" s="4"/>
      <c r="C15" s="4"/>
      <c r="D15" s="4"/>
      <c r="E15" s="4"/>
      <c r="F15" s="4"/>
      <c r="G15" s="4"/>
      <c r="H15" s="3"/>
      <c r="I15" s="3"/>
      <c r="J15" s="3"/>
      <c r="K15" s="3"/>
      <c r="L15" s="3"/>
      <c r="M15" s="3"/>
      <c r="N15" s="3"/>
      <c r="O15" s="3"/>
      <c r="P15" s="3"/>
      <c r="Q15" s="3"/>
      <c r="R15" s="3"/>
    </row>
    <row r="16" spans="1:29" s="2" customFormat="1" ht="39.75" customHeight="1" x14ac:dyDescent="0.2">
      <c r="A16" s="23" t="s">
        <v>1</v>
      </c>
      <c r="B16" s="36" t="s">
        <v>61</v>
      </c>
      <c r="C16" s="35" t="s">
        <v>60</v>
      </c>
      <c r="D16" s="27"/>
      <c r="E16" s="27"/>
      <c r="F16" s="27"/>
      <c r="G16" s="27"/>
      <c r="H16" s="26"/>
      <c r="I16" s="26"/>
      <c r="J16" s="26"/>
      <c r="K16" s="26"/>
      <c r="L16" s="26"/>
      <c r="M16" s="26"/>
      <c r="N16" s="26"/>
      <c r="O16" s="26"/>
      <c r="P16" s="26"/>
      <c r="Q16" s="26"/>
      <c r="R16" s="26"/>
      <c r="S16" s="25"/>
      <c r="T16" s="25"/>
      <c r="U16" s="25"/>
    </row>
    <row r="17" spans="1:21" s="2" customFormat="1" ht="16.5" customHeight="1" x14ac:dyDescent="0.2">
      <c r="A17" s="35">
        <v>1</v>
      </c>
      <c r="B17" s="36">
        <v>2</v>
      </c>
      <c r="C17" s="35">
        <v>3</v>
      </c>
      <c r="D17" s="27"/>
      <c r="E17" s="27"/>
      <c r="F17" s="27"/>
      <c r="G17" s="27"/>
      <c r="H17" s="26"/>
      <c r="I17" s="26"/>
      <c r="J17" s="26"/>
      <c r="K17" s="26"/>
      <c r="L17" s="26"/>
      <c r="M17" s="26"/>
      <c r="N17" s="26"/>
      <c r="O17" s="26"/>
      <c r="P17" s="26"/>
      <c r="Q17" s="26"/>
      <c r="R17" s="26"/>
      <c r="S17" s="25"/>
      <c r="T17" s="25"/>
      <c r="U17" s="25"/>
    </row>
    <row r="18" spans="1:21" s="2" customFormat="1" ht="219.75" customHeight="1" x14ac:dyDescent="0.2">
      <c r="A18" s="22" t="s">
        <v>59</v>
      </c>
      <c r="B18" s="28" t="s">
        <v>280</v>
      </c>
      <c r="C18" s="153" t="s">
        <v>325</v>
      </c>
      <c r="D18" s="27"/>
      <c r="E18" s="27"/>
      <c r="F18" s="26"/>
      <c r="G18" s="26"/>
      <c r="H18" s="26"/>
      <c r="I18" s="26"/>
      <c r="J18" s="26"/>
      <c r="K18" s="26"/>
      <c r="L18" s="26"/>
      <c r="M18" s="26"/>
      <c r="N18" s="26"/>
      <c r="O18" s="26"/>
      <c r="P18" s="26"/>
      <c r="Q18" s="25"/>
      <c r="R18" s="25"/>
      <c r="S18" s="25"/>
      <c r="T18" s="25"/>
      <c r="U18" s="25"/>
    </row>
    <row r="19" spans="1:21" ht="99" customHeight="1" x14ac:dyDescent="0.25">
      <c r="A19" s="22" t="s">
        <v>58</v>
      </c>
      <c r="B19" s="24" t="s">
        <v>55</v>
      </c>
      <c r="C19" s="152" t="s">
        <v>324</v>
      </c>
      <c r="D19" s="21"/>
      <c r="E19" s="21"/>
      <c r="F19" s="21"/>
      <c r="G19" s="21"/>
      <c r="H19" s="21"/>
      <c r="I19" s="21"/>
      <c r="J19" s="21"/>
      <c r="K19" s="21"/>
      <c r="L19" s="21"/>
      <c r="M19" s="21"/>
      <c r="N19" s="21"/>
      <c r="O19" s="21"/>
      <c r="P19" s="21"/>
      <c r="Q19" s="21"/>
      <c r="R19" s="21"/>
      <c r="S19" s="21"/>
      <c r="T19" s="21"/>
      <c r="U19" s="21"/>
    </row>
    <row r="20" spans="1:21" ht="110.25" customHeight="1" x14ac:dyDescent="0.25">
      <c r="A20" s="22" t="s">
        <v>57</v>
      </c>
      <c r="B20" s="24" t="s">
        <v>289</v>
      </c>
      <c r="C20" s="152" t="s">
        <v>356</v>
      </c>
      <c r="D20" s="21"/>
      <c r="E20" s="21"/>
      <c r="F20" s="21"/>
      <c r="G20" s="21"/>
      <c r="H20" s="21"/>
      <c r="I20" s="21"/>
      <c r="J20" s="21"/>
      <c r="K20" s="21"/>
      <c r="L20" s="21"/>
      <c r="M20" s="21"/>
      <c r="N20" s="21"/>
      <c r="O20" s="21"/>
      <c r="P20" s="21"/>
      <c r="Q20" s="21"/>
      <c r="R20" s="21"/>
      <c r="S20" s="21"/>
      <c r="T20" s="21"/>
      <c r="U20" s="21"/>
    </row>
    <row r="21" spans="1:21" ht="219.75" customHeight="1" x14ac:dyDescent="0.25">
      <c r="A21" s="22" t="s">
        <v>56</v>
      </c>
      <c r="B21" s="24" t="s">
        <v>347</v>
      </c>
      <c r="C21" s="152" t="s">
        <v>357</v>
      </c>
      <c r="D21" s="21"/>
      <c r="E21" s="21"/>
      <c r="F21" s="21"/>
      <c r="G21" s="21"/>
      <c r="H21" s="21"/>
      <c r="I21" s="21"/>
      <c r="J21" s="21"/>
      <c r="K21" s="21"/>
      <c r="L21" s="21"/>
      <c r="M21" s="21"/>
      <c r="N21" s="21"/>
      <c r="O21" s="21"/>
      <c r="P21" s="21"/>
      <c r="Q21" s="21"/>
      <c r="R21" s="21"/>
      <c r="S21" s="21"/>
      <c r="T21" s="21"/>
      <c r="U21" s="21"/>
    </row>
    <row r="22" spans="1:21" ht="101.25" customHeight="1" x14ac:dyDescent="0.25">
      <c r="A22" s="22" t="s">
        <v>54</v>
      </c>
      <c r="B22" s="24" t="s">
        <v>172</v>
      </c>
      <c r="C22" s="33" t="s">
        <v>351</v>
      </c>
      <c r="D22" s="21"/>
      <c r="E22" s="21"/>
      <c r="F22" s="21"/>
      <c r="G22" s="21"/>
      <c r="H22" s="21"/>
      <c r="I22" s="21"/>
      <c r="J22" s="21"/>
      <c r="K22" s="21"/>
      <c r="L22" s="21"/>
      <c r="M22" s="21"/>
      <c r="N22" s="21"/>
      <c r="O22" s="21"/>
      <c r="P22" s="21"/>
      <c r="Q22" s="21"/>
      <c r="R22" s="21"/>
      <c r="S22" s="21"/>
      <c r="T22" s="21"/>
      <c r="U22" s="21"/>
    </row>
    <row r="23" spans="1:21" ht="31.5" x14ac:dyDescent="0.25">
      <c r="A23" s="22" t="s">
        <v>53</v>
      </c>
      <c r="B23" s="24" t="s">
        <v>281</v>
      </c>
      <c r="C23" s="125" t="s">
        <v>310</v>
      </c>
      <c r="D23" s="21"/>
      <c r="E23" s="21"/>
      <c r="F23" s="21"/>
      <c r="G23" s="21"/>
      <c r="H23" s="21"/>
      <c r="I23" s="21"/>
      <c r="J23" s="21"/>
      <c r="K23" s="21"/>
      <c r="L23" s="21"/>
      <c r="M23" s="21"/>
      <c r="N23" s="21"/>
      <c r="O23" s="21"/>
      <c r="P23" s="21"/>
      <c r="Q23" s="21"/>
      <c r="R23" s="21"/>
      <c r="S23" s="21"/>
      <c r="T23" s="21"/>
      <c r="U23" s="21"/>
    </row>
    <row r="24" spans="1:21" ht="42.75" customHeight="1" x14ac:dyDescent="0.25">
      <c r="A24" s="22" t="s">
        <v>51</v>
      </c>
      <c r="B24" s="24" t="s">
        <v>52</v>
      </c>
      <c r="C24" s="33" t="s">
        <v>335</v>
      </c>
      <c r="D24" s="21"/>
      <c r="E24" s="21"/>
      <c r="F24" s="21"/>
      <c r="G24" s="21"/>
      <c r="H24" s="21"/>
      <c r="I24" s="21"/>
      <c r="J24" s="21"/>
      <c r="K24" s="21"/>
      <c r="L24" s="21"/>
      <c r="M24" s="21"/>
      <c r="N24" s="21"/>
      <c r="O24" s="21"/>
      <c r="P24" s="21"/>
      <c r="Q24" s="21"/>
      <c r="R24" s="21"/>
      <c r="S24" s="21"/>
      <c r="T24" s="21"/>
      <c r="U24" s="21"/>
    </row>
    <row r="25" spans="1:21" ht="42.75" customHeight="1" x14ac:dyDescent="0.25">
      <c r="A25" s="22" t="s">
        <v>49</v>
      </c>
      <c r="B25" s="23" t="s">
        <v>50</v>
      </c>
      <c r="C25" s="33" t="s">
        <v>352</v>
      </c>
      <c r="D25" s="21"/>
      <c r="E25" s="21"/>
      <c r="F25" s="21"/>
      <c r="G25" s="21"/>
      <c r="H25" s="21"/>
      <c r="I25" s="21"/>
      <c r="J25" s="21"/>
      <c r="K25" s="21"/>
      <c r="L25" s="21"/>
      <c r="M25" s="21"/>
      <c r="N25" s="21"/>
      <c r="O25" s="21"/>
      <c r="P25" s="21"/>
      <c r="Q25" s="21"/>
      <c r="R25" s="21"/>
      <c r="S25" s="21"/>
      <c r="T25" s="21"/>
      <c r="U25" s="21"/>
    </row>
    <row r="26" spans="1:21" ht="42.75" customHeight="1" x14ac:dyDescent="0.25">
      <c r="A26" s="22" t="s">
        <v>65</v>
      </c>
      <c r="B26" s="23" t="s">
        <v>48</v>
      </c>
      <c r="C26" s="33" t="s">
        <v>353</v>
      </c>
      <c r="D26" s="21"/>
      <c r="E26" s="21"/>
      <c r="F26" s="21"/>
      <c r="G26" s="21"/>
      <c r="H26" s="21"/>
      <c r="I26" s="21"/>
      <c r="J26" s="21"/>
      <c r="K26" s="21"/>
      <c r="L26" s="21"/>
      <c r="M26" s="21"/>
      <c r="N26" s="21"/>
      <c r="O26" s="21"/>
      <c r="P26" s="21"/>
      <c r="Q26" s="21"/>
      <c r="R26" s="21"/>
      <c r="S26" s="21"/>
      <c r="T26" s="21"/>
      <c r="U26" s="21"/>
    </row>
    <row r="27" spans="1:21" x14ac:dyDescent="0.25">
      <c r="A27" s="21"/>
      <c r="B27" s="21"/>
      <c r="C27" s="21"/>
      <c r="D27" s="21"/>
      <c r="E27" s="21"/>
      <c r="F27" s="21"/>
      <c r="G27" s="21"/>
      <c r="H27" s="21"/>
      <c r="I27" s="21"/>
      <c r="J27" s="21"/>
      <c r="K27" s="21"/>
      <c r="L27" s="21"/>
      <c r="M27" s="21"/>
      <c r="N27" s="21"/>
      <c r="O27" s="21"/>
      <c r="P27" s="21"/>
      <c r="Q27" s="21"/>
      <c r="R27" s="21"/>
      <c r="S27" s="21"/>
      <c r="T27" s="21"/>
      <c r="U27" s="21"/>
    </row>
    <row r="28" spans="1:21" x14ac:dyDescent="0.25">
      <c r="A28" s="21"/>
      <c r="B28" s="21"/>
      <c r="C28" s="21"/>
      <c r="D28" s="21"/>
      <c r="E28" s="21"/>
      <c r="F28" s="21"/>
      <c r="G28" s="21"/>
      <c r="H28" s="21"/>
      <c r="I28" s="21"/>
      <c r="J28" s="21"/>
      <c r="K28" s="21"/>
      <c r="L28" s="21"/>
      <c r="M28" s="21"/>
      <c r="N28" s="21"/>
      <c r="O28" s="21"/>
      <c r="P28" s="21"/>
      <c r="Q28" s="21"/>
      <c r="R28" s="21"/>
      <c r="S28" s="21"/>
      <c r="T28" s="21"/>
      <c r="U28" s="21"/>
    </row>
    <row r="29" spans="1:21" x14ac:dyDescent="0.25">
      <c r="A29" s="21"/>
      <c r="B29" s="21"/>
      <c r="C29" s="21"/>
      <c r="D29" s="21"/>
      <c r="E29" s="21"/>
      <c r="F29" s="21"/>
      <c r="G29" s="21"/>
      <c r="H29" s="21"/>
      <c r="I29" s="21"/>
      <c r="J29" s="21"/>
      <c r="K29" s="21"/>
      <c r="L29" s="21"/>
      <c r="M29" s="21"/>
      <c r="N29" s="21"/>
      <c r="O29" s="21"/>
      <c r="P29" s="21"/>
      <c r="Q29" s="21"/>
      <c r="R29" s="21"/>
      <c r="S29" s="21"/>
      <c r="T29" s="21"/>
      <c r="U29" s="21"/>
    </row>
    <row r="30" spans="1:21" x14ac:dyDescent="0.25">
      <c r="A30" s="21"/>
      <c r="B30" s="21"/>
      <c r="C30" s="21"/>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sheetData>
  <mergeCells count="9">
    <mergeCell ref="A1:C1"/>
    <mergeCell ref="A11:C11"/>
    <mergeCell ref="A12:C12"/>
    <mergeCell ref="A14:C14"/>
    <mergeCell ref="A3:C3"/>
    <mergeCell ref="A5:C5"/>
    <mergeCell ref="A6:C6"/>
    <mergeCell ref="A8:C8"/>
    <mergeCell ref="A9:C9"/>
  </mergeCells>
  <pageMargins left="0.70866141732283472" right="0.70866141732283472" top="0.74803149606299213" bottom="0.74803149606299213" header="0.31496062992125984" footer="0.31496062992125984"/>
  <pageSetup paperSize="8" scale="5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0"/>
  <sheetViews>
    <sheetView view="pageBreakPreview" topLeftCell="A22" zoomScale="70" zoomScaleSheetLayoutView="70" workbookViewId="0">
      <selection activeCell="K25" sqref="K25"/>
    </sheetView>
  </sheetViews>
  <sheetFormatPr defaultRowHeight="15.75" x14ac:dyDescent="0.25"/>
  <cols>
    <col min="1" max="1" width="9.140625" style="87"/>
    <col min="2" max="2" width="37.7109375" style="40" customWidth="1"/>
    <col min="3" max="3" width="9.140625" style="40"/>
    <col min="4" max="4" width="12.85546875" style="40" customWidth="1"/>
    <col min="5" max="6" width="9.140625" style="40" hidden="1" customWidth="1"/>
    <col min="7" max="7" width="11" style="40" customWidth="1"/>
    <col min="8" max="8" width="15.5703125" style="40" customWidth="1"/>
    <col min="9" max="10" width="18.28515625" style="40" customWidth="1"/>
    <col min="11" max="11" width="64.85546875" style="40"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x14ac:dyDescent="0.25">
      <c r="A1" s="190" t="str">
        <f>'паспорт местоположение'!A1</f>
        <v>Год раскрытия информации: 2025год</v>
      </c>
      <c r="B1" s="190"/>
      <c r="C1" s="190"/>
      <c r="D1" s="190"/>
      <c r="E1" s="190"/>
      <c r="F1" s="190"/>
      <c r="G1" s="190"/>
      <c r="H1" s="190"/>
      <c r="I1" s="190"/>
      <c r="J1" s="190"/>
      <c r="K1" s="190"/>
      <c r="L1" s="190"/>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row>
    <row r="2" spans="1:44" ht="18.75" x14ac:dyDescent="0.3">
      <c r="K2" s="13"/>
    </row>
    <row r="3" spans="1:44" ht="18.75" x14ac:dyDescent="0.25">
      <c r="A3" s="194" t="s">
        <v>5</v>
      </c>
      <c r="B3" s="194"/>
      <c r="C3" s="194"/>
      <c r="D3" s="194"/>
      <c r="E3" s="194"/>
      <c r="F3" s="194"/>
      <c r="G3" s="194"/>
      <c r="H3" s="194"/>
      <c r="I3" s="194"/>
      <c r="J3" s="194"/>
      <c r="K3" s="194"/>
      <c r="L3" s="194"/>
    </row>
    <row r="4" spans="1:44" ht="18.75" x14ac:dyDescent="0.25">
      <c r="A4" s="194"/>
      <c r="B4" s="194"/>
      <c r="C4" s="194"/>
      <c r="D4" s="194"/>
      <c r="E4" s="194"/>
      <c r="F4" s="194"/>
      <c r="G4" s="194"/>
      <c r="H4" s="194"/>
      <c r="I4" s="194"/>
      <c r="J4" s="194"/>
      <c r="K4" s="194"/>
      <c r="L4" s="194"/>
    </row>
    <row r="5" spans="1:44" x14ac:dyDescent="0.25">
      <c r="A5" s="195" t="s">
        <v>312</v>
      </c>
      <c r="B5" s="195"/>
      <c r="C5" s="195"/>
      <c r="D5" s="195"/>
      <c r="E5" s="195"/>
      <c r="F5" s="195"/>
      <c r="G5" s="195"/>
      <c r="H5" s="195"/>
      <c r="I5" s="195"/>
      <c r="J5" s="195"/>
      <c r="K5" s="195"/>
      <c r="L5" s="195"/>
    </row>
    <row r="6" spans="1:44" x14ac:dyDescent="0.25">
      <c r="A6" s="191" t="s">
        <v>4</v>
      </c>
      <c r="B6" s="191"/>
      <c r="C6" s="191"/>
      <c r="D6" s="191"/>
      <c r="E6" s="191"/>
      <c r="F6" s="191"/>
      <c r="G6" s="191"/>
      <c r="H6" s="191"/>
      <c r="I6" s="191"/>
      <c r="J6" s="191"/>
      <c r="K6" s="191"/>
      <c r="L6" s="191"/>
    </row>
    <row r="7" spans="1:44" ht="18.75" x14ac:dyDescent="0.25">
      <c r="A7" s="194"/>
      <c r="B7" s="194"/>
      <c r="C7" s="194"/>
      <c r="D7" s="194"/>
      <c r="E7" s="194"/>
      <c r="F7" s="194"/>
      <c r="G7" s="194"/>
      <c r="H7" s="194"/>
      <c r="I7" s="194"/>
      <c r="J7" s="194"/>
      <c r="K7" s="194"/>
      <c r="L7" s="194"/>
    </row>
    <row r="8" spans="1:44" x14ac:dyDescent="0.25">
      <c r="A8" s="195" t="str">
        <f>'паспорт местоположение'!A8</f>
        <v>N_РКС.ИСУЭЭ.ПУ</v>
      </c>
      <c r="B8" s="195"/>
      <c r="C8" s="195"/>
      <c r="D8" s="195"/>
      <c r="E8" s="195"/>
      <c r="F8" s="195"/>
      <c r="G8" s="195"/>
      <c r="H8" s="195"/>
      <c r="I8" s="195"/>
      <c r="J8" s="195"/>
      <c r="K8" s="195"/>
      <c r="L8" s="195"/>
    </row>
    <row r="9" spans="1:44" x14ac:dyDescent="0.25">
      <c r="A9" s="191" t="s">
        <v>3</v>
      </c>
      <c r="B9" s="191"/>
      <c r="C9" s="191"/>
      <c r="D9" s="191"/>
      <c r="E9" s="191"/>
      <c r="F9" s="191"/>
      <c r="G9" s="191"/>
      <c r="H9" s="191"/>
      <c r="I9" s="191"/>
      <c r="J9" s="191"/>
      <c r="K9" s="191"/>
      <c r="L9" s="191"/>
    </row>
    <row r="10" spans="1:44" ht="18.75" x14ac:dyDescent="0.25">
      <c r="A10" s="208"/>
      <c r="B10" s="208"/>
      <c r="C10" s="208"/>
      <c r="D10" s="208"/>
      <c r="E10" s="208"/>
      <c r="F10" s="208"/>
      <c r="G10" s="208"/>
      <c r="H10" s="208"/>
      <c r="I10" s="208"/>
      <c r="J10" s="208"/>
      <c r="K10" s="208"/>
      <c r="L10" s="208"/>
    </row>
    <row r="11" spans="1:44" x14ac:dyDescent="0.25">
      <c r="A11" s="195" t="str">
        <f>'паспорт местоположение'!A11</f>
        <v>Организация учета электрической энергии в многоквартирных домах в период с 2025 по 2028 годы</v>
      </c>
      <c r="B11" s="195"/>
      <c r="C11" s="195"/>
      <c r="D11" s="195"/>
      <c r="E11" s="195"/>
      <c r="F11" s="195"/>
      <c r="G11" s="195"/>
      <c r="H11" s="195"/>
      <c r="I11" s="195"/>
      <c r="J11" s="195"/>
      <c r="K11" s="195"/>
      <c r="L11" s="195"/>
    </row>
    <row r="12" spans="1:44" x14ac:dyDescent="0.25">
      <c r="A12" s="191" t="s">
        <v>2</v>
      </c>
      <c r="B12" s="191"/>
      <c r="C12" s="191"/>
      <c r="D12" s="191"/>
      <c r="E12" s="191"/>
      <c r="F12" s="191"/>
      <c r="G12" s="191"/>
      <c r="H12" s="191"/>
      <c r="I12" s="191"/>
      <c r="J12" s="191"/>
      <c r="K12" s="191"/>
      <c r="L12" s="191"/>
    </row>
    <row r="13" spans="1:44" ht="15.75" customHeight="1" x14ac:dyDescent="0.25">
      <c r="L13" s="85"/>
    </row>
    <row r="14" spans="1:44" x14ac:dyDescent="0.25">
      <c r="K14" s="66"/>
    </row>
    <row r="15" spans="1:44" ht="15.75" customHeight="1" x14ac:dyDescent="0.25">
      <c r="A15" s="209" t="s">
        <v>300</v>
      </c>
      <c r="B15" s="209"/>
      <c r="C15" s="209"/>
      <c r="D15" s="209"/>
      <c r="E15" s="209"/>
      <c r="F15" s="209"/>
      <c r="G15" s="209"/>
      <c r="H15" s="209"/>
      <c r="I15" s="209"/>
      <c r="J15" s="209"/>
      <c r="K15" s="209"/>
      <c r="L15" s="209"/>
    </row>
    <row r="16" spans="1:44" x14ac:dyDescent="0.25">
      <c r="A16" s="46"/>
      <c r="B16" s="42"/>
      <c r="C16" s="65"/>
      <c r="D16" s="65"/>
      <c r="E16" s="65"/>
      <c r="F16" s="65"/>
      <c r="G16" s="65"/>
      <c r="H16" s="65"/>
      <c r="I16" s="65"/>
      <c r="J16" s="65"/>
      <c r="K16" s="65"/>
      <c r="L16" s="65"/>
    </row>
    <row r="17" spans="1:12" ht="28.5" customHeight="1" x14ac:dyDescent="0.25">
      <c r="A17" s="197" t="s">
        <v>164</v>
      </c>
      <c r="B17" s="198" t="s">
        <v>163</v>
      </c>
      <c r="C17" s="204" t="s">
        <v>223</v>
      </c>
      <c r="D17" s="204"/>
      <c r="E17" s="204"/>
      <c r="F17" s="204"/>
      <c r="G17" s="204"/>
      <c r="H17" s="204"/>
      <c r="I17" s="199" t="s">
        <v>162</v>
      </c>
      <c r="J17" s="201" t="s">
        <v>225</v>
      </c>
      <c r="K17" s="198" t="s">
        <v>161</v>
      </c>
      <c r="L17" s="200" t="s">
        <v>224</v>
      </c>
    </row>
    <row r="18" spans="1:12" ht="58.5" customHeight="1" x14ac:dyDescent="0.25">
      <c r="A18" s="197"/>
      <c r="B18" s="198"/>
      <c r="C18" s="205" t="s">
        <v>0</v>
      </c>
      <c r="D18" s="205"/>
      <c r="E18" s="71"/>
      <c r="F18" s="72"/>
      <c r="G18" s="206" t="s">
        <v>6</v>
      </c>
      <c r="H18" s="207"/>
      <c r="I18" s="199"/>
      <c r="J18" s="202"/>
      <c r="K18" s="198"/>
      <c r="L18" s="200"/>
    </row>
    <row r="19" spans="1:12" ht="47.25" x14ac:dyDescent="0.25">
      <c r="A19" s="197"/>
      <c r="B19" s="198"/>
      <c r="C19" s="64" t="s">
        <v>160</v>
      </c>
      <c r="D19" s="64" t="s">
        <v>159</v>
      </c>
      <c r="E19" s="64" t="s">
        <v>160</v>
      </c>
      <c r="F19" s="64" t="s">
        <v>159</v>
      </c>
      <c r="G19" s="64" t="s">
        <v>160</v>
      </c>
      <c r="H19" s="64" t="s">
        <v>159</v>
      </c>
      <c r="I19" s="199"/>
      <c r="J19" s="203"/>
      <c r="K19" s="198"/>
      <c r="L19" s="200"/>
    </row>
    <row r="20" spans="1:12" x14ac:dyDescent="0.25">
      <c r="A20" s="47">
        <v>1</v>
      </c>
      <c r="B20" s="48">
        <v>2</v>
      </c>
      <c r="C20" s="64">
        <v>3</v>
      </c>
      <c r="D20" s="64">
        <v>4</v>
      </c>
      <c r="E20" s="64">
        <v>5</v>
      </c>
      <c r="F20" s="64">
        <v>6</v>
      </c>
      <c r="G20" s="64">
        <v>7</v>
      </c>
      <c r="H20" s="64">
        <v>8</v>
      </c>
      <c r="I20" s="64">
        <v>9</v>
      </c>
      <c r="J20" s="64">
        <v>10</v>
      </c>
      <c r="K20" s="64">
        <v>11</v>
      </c>
      <c r="L20" s="64">
        <v>12</v>
      </c>
    </row>
    <row r="21" spans="1:12" x14ac:dyDescent="0.25">
      <c r="A21" s="88">
        <v>1</v>
      </c>
      <c r="B21" s="62" t="s">
        <v>158</v>
      </c>
      <c r="C21" s="60" t="s">
        <v>301</v>
      </c>
      <c r="D21" s="60" t="s">
        <v>301</v>
      </c>
      <c r="E21" s="60" t="s">
        <v>301</v>
      </c>
      <c r="F21" s="60" t="s">
        <v>301</v>
      </c>
      <c r="G21" s="60" t="s">
        <v>301</v>
      </c>
      <c r="H21" s="60" t="s">
        <v>301</v>
      </c>
      <c r="I21" s="60" t="s">
        <v>301</v>
      </c>
      <c r="J21" s="60" t="s">
        <v>301</v>
      </c>
      <c r="K21" s="60" t="s">
        <v>301</v>
      </c>
      <c r="L21" s="60" t="s">
        <v>301</v>
      </c>
    </row>
    <row r="22" spans="1:12" ht="21.75" customHeight="1" x14ac:dyDescent="0.25">
      <c r="A22" s="89" t="s">
        <v>157</v>
      </c>
      <c r="B22" s="63" t="s">
        <v>230</v>
      </c>
      <c r="C22" s="60" t="s">
        <v>301</v>
      </c>
      <c r="D22" s="60" t="s">
        <v>301</v>
      </c>
      <c r="E22" s="60" t="s">
        <v>301</v>
      </c>
      <c r="F22" s="60" t="s">
        <v>301</v>
      </c>
      <c r="G22" s="60" t="s">
        <v>301</v>
      </c>
      <c r="H22" s="60" t="s">
        <v>301</v>
      </c>
      <c r="I22" s="60" t="s">
        <v>301</v>
      </c>
      <c r="J22" s="60" t="s">
        <v>301</v>
      </c>
      <c r="K22" s="60" t="s">
        <v>301</v>
      </c>
      <c r="L22" s="60" t="s">
        <v>301</v>
      </c>
    </row>
    <row r="23" spans="1:12" s="43" customFormat="1" ht="39" customHeight="1" x14ac:dyDescent="0.25">
      <c r="A23" s="89" t="s">
        <v>156</v>
      </c>
      <c r="B23" s="63" t="s">
        <v>232</v>
      </c>
      <c r="C23" s="60" t="s">
        <v>301</v>
      </c>
      <c r="D23" s="60" t="s">
        <v>301</v>
      </c>
      <c r="E23" s="60" t="s">
        <v>301</v>
      </c>
      <c r="F23" s="60" t="s">
        <v>301</v>
      </c>
      <c r="G23" s="60" t="s">
        <v>301</v>
      </c>
      <c r="H23" s="60" t="s">
        <v>301</v>
      </c>
      <c r="I23" s="60" t="s">
        <v>301</v>
      </c>
      <c r="J23" s="60" t="s">
        <v>301</v>
      </c>
      <c r="K23" s="60" t="s">
        <v>301</v>
      </c>
      <c r="L23" s="60" t="s">
        <v>301</v>
      </c>
    </row>
    <row r="24" spans="1:12" s="43" customFormat="1" ht="51.75" customHeight="1" x14ac:dyDescent="0.25">
      <c r="A24" s="89" t="s">
        <v>231</v>
      </c>
      <c r="B24" s="63" t="s">
        <v>236</v>
      </c>
      <c r="C24" s="60" t="s">
        <v>301</v>
      </c>
      <c r="D24" s="60" t="s">
        <v>301</v>
      </c>
      <c r="E24" s="60" t="s">
        <v>301</v>
      </c>
      <c r="F24" s="60" t="s">
        <v>301</v>
      </c>
      <c r="G24" s="60" t="s">
        <v>301</v>
      </c>
      <c r="H24" s="60" t="s">
        <v>301</v>
      </c>
      <c r="I24" s="60" t="s">
        <v>301</v>
      </c>
      <c r="J24" s="60" t="s">
        <v>301</v>
      </c>
      <c r="K24" s="60" t="s">
        <v>301</v>
      </c>
      <c r="L24" s="60" t="s">
        <v>301</v>
      </c>
    </row>
    <row r="25" spans="1:12" s="43" customFormat="1" ht="31.5" x14ac:dyDescent="0.25">
      <c r="A25" s="89" t="s">
        <v>155</v>
      </c>
      <c r="B25" s="63" t="s">
        <v>235</v>
      </c>
      <c r="C25" s="60" t="s">
        <v>301</v>
      </c>
      <c r="D25" s="60" t="s">
        <v>301</v>
      </c>
      <c r="E25" s="60" t="s">
        <v>301</v>
      </c>
      <c r="F25" s="60" t="s">
        <v>301</v>
      </c>
      <c r="G25" s="60" t="s">
        <v>301</v>
      </c>
      <c r="H25" s="60" t="s">
        <v>301</v>
      </c>
      <c r="I25" s="60" t="s">
        <v>301</v>
      </c>
      <c r="J25" s="60" t="s">
        <v>301</v>
      </c>
      <c r="K25" s="60" t="s">
        <v>301</v>
      </c>
      <c r="L25" s="60" t="s">
        <v>301</v>
      </c>
    </row>
    <row r="26" spans="1:12" s="43" customFormat="1" ht="42" customHeight="1" x14ac:dyDescent="0.25">
      <c r="A26" s="89" t="s">
        <v>154</v>
      </c>
      <c r="B26" s="63" t="s">
        <v>237</v>
      </c>
      <c r="C26" s="60" t="s">
        <v>301</v>
      </c>
      <c r="D26" s="60" t="s">
        <v>301</v>
      </c>
      <c r="E26" s="60" t="s">
        <v>301</v>
      </c>
      <c r="F26" s="60" t="s">
        <v>301</v>
      </c>
      <c r="G26" s="60" t="s">
        <v>301</v>
      </c>
      <c r="H26" s="60" t="s">
        <v>301</v>
      </c>
      <c r="I26" s="60" t="s">
        <v>301</v>
      </c>
      <c r="J26" s="60" t="s">
        <v>301</v>
      </c>
      <c r="K26" s="60" t="s">
        <v>301</v>
      </c>
      <c r="L26" s="60" t="s">
        <v>301</v>
      </c>
    </row>
    <row r="27" spans="1:12" s="43" customFormat="1" ht="37.5" customHeight="1" x14ac:dyDescent="0.25">
      <c r="A27" s="89" t="s">
        <v>153</v>
      </c>
      <c r="B27" s="61" t="s">
        <v>233</v>
      </c>
      <c r="C27" s="60" t="s">
        <v>301</v>
      </c>
      <c r="D27" s="60" t="s">
        <v>301</v>
      </c>
      <c r="E27" s="60" t="s">
        <v>301</v>
      </c>
      <c r="F27" s="60" t="s">
        <v>301</v>
      </c>
      <c r="G27" s="60" t="s">
        <v>301</v>
      </c>
      <c r="H27" s="60" t="s">
        <v>301</v>
      </c>
      <c r="I27" s="60" t="s">
        <v>301</v>
      </c>
      <c r="J27" s="60" t="s">
        <v>301</v>
      </c>
      <c r="K27" s="60" t="s">
        <v>301</v>
      </c>
      <c r="L27" s="60" t="s">
        <v>301</v>
      </c>
    </row>
    <row r="28" spans="1:12" s="43" customFormat="1" ht="31.5" x14ac:dyDescent="0.25">
      <c r="A28" s="89" t="s">
        <v>151</v>
      </c>
      <c r="B28" s="61" t="s">
        <v>238</v>
      </c>
      <c r="C28" s="60" t="s">
        <v>301</v>
      </c>
      <c r="D28" s="60" t="s">
        <v>301</v>
      </c>
      <c r="E28" s="60" t="s">
        <v>301</v>
      </c>
      <c r="F28" s="60" t="s">
        <v>301</v>
      </c>
      <c r="G28" s="60" t="s">
        <v>301</v>
      </c>
      <c r="H28" s="60" t="s">
        <v>301</v>
      </c>
      <c r="I28" s="60" t="s">
        <v>301</v>
      </c>
      <c r="J28" s="60" t="s">
        <v>301</v>
      </c>
      <c r="K28" s="60" t="s">
        <v>301</v>
      </c>
      <c r="L28" s="60" t="s">
        <v>301</v>
      </c>
    </row>
    <row r="29" spans="1:12" s="43" customFormat="1" ht="37.5" customHeight="1" x14ac:dyDescent="0.25">
      <c r="A29" s="89" t="s">
        <v>249</v>
      </c>
      <c r="B29" s="61" t="s">
        <v>177</v>
      </c>
      <c r="C29" s="60" t="s">
        <v>301</v>
      </c>
      <c r="D29" s="60" t="s">
        <v>301</v>
      </c>
      <c r="E29" s="60" t="s">
        <v>301</v>
      </c>
      <c r="F29" s="60" t="s">
        <v>301</v>
      </c>
      <c r="G29" s="60" t="s">
        <v>301</v>
      </c>
      <c r="H29" s="60" t="s">
        <v>301</v>
      </c>
      <c r="I29" s="60" t="s">
        <v>301</v>
      </c>
      <c r="J29" s="60" t="s">
        <v>301</v>
      </c>
      <c r="K29" s="60" t="s">
        <v>301</v>
      </c>
      <c r="L29" s="60" t="s">
        <v>301</v>
      </c>
    </row>
    <row r="30" spans="1:12" s="43" customFormat="1" ht="47.25" customHeight="1" x14ac:dyDescent="0.25">
      <c r="A30" s="89" t="s">
        <v>250</v>
      </c>
      <c r="B30" s="61" t="s">
        <v>242</v>
      </c>
      <c r="C30" s="60" t="s">
        <v>301</v>
      </c>
      <c r="D30" s="60" t="s">
        <v>301</v>
      </c>
      <c r="E30" s="60" t="s">
        <v>301</v>
      </c>
      <c r="F30" s="60" t="s">
        <v>301</v>
      </c>
      <c r="G30" s="60" t="s">
        <v>301</v>
      </c>
      <c r="H30" s="60" t="s">
        <v>301</v>
      </c>
      <c r="I30" s="60" t="s">
        <v>301</v>
      </c>
      <c r="J30" s="60" t="s">
        <v>301</v>
      </c>
      <c r="K30" s="60" t="s">
        <v>301</v>
      </c>
      <c r="L30" s="60" t="s">
        <v>301</v>
      </c>
    </row>
    <row r="31" spans="1:12" s="43" customFormat="1" ht="49.5" customHeight="1" x14ac:dyDescent="0.25">
      <c r="A31" s="89" t="s">
        <v>251</v>
      </c>
      <c r="B31" s="61" t="s">
        <v>152</v>
      </c>
      <c r="C31" s="60" t="s">
        <v>301</v>
      </c>
      <c r="D31" s="60" t="s">
        <v>301</v>
      </c>
      <c r="E31" s="60" t="s">
        <v>301</v>
      </c>
      <c r="F31" s="60" t="s">
        <v>301</v>
      </c>
      <c r="G31" s="60" t="s">
        <v>301</v>
      </c>
      <c r="H31" s="60" t="s">
        <v>301</v>
      </c>
      <c r="I31" s="60" t="s">
        <v>301</v>
      </c>
      <c r="J31" s="60" t="s">
        <v>301</v>
      </c>
      <c r="K31" s="60" t="s">
        <v>301</v>
      </c>
      <c r="L31" s="60" t="s">
        <v>301</v>
      </c>
    </row>
    <row r="32" spans="1:12" ht="37.5" customHeight="1" x14ac:dyDescent="0.25">
      <c r="A32" s="89" t="s">
        <v>252</v>
      </c>
      <c r="B32" s="61" t="s">
        <v>234</v>
      </c>
      <c r="C32" s="60" t="s">
        <v>301</v>
      </c>
      <c r="D32" s="60" t="s">
        <v>301</v>
      </c>
      <c r="E32" s="60" t="s">
        <v>301</v>
      </c>
      <c r="F32" s="60" t="s">
        <v>301</v>
      </c>
      <c r="G32" s="60" t="s">
        <v>301</v>
      </c>
      <c r="H32" s="60" t="s">
        <v>301</v>
      </c>
      <c r="I32" s="60" t="s">
        <v>301</v>
      </c>
      <c r="J32" s="60" t="s">
        <v>301</v>
      </c>
      <c r="K32" s="60" t="s">
        <v>301</v>
      </c>
      <c r="L32" s="60" t="s">
        <v>301</v>
      </c>
    </row>
    <row r="33" spans="1:12" x14ac:dyDescent="0.25">
      <c r="A33" s="89" t="s">
        <v>253</v>
      </c>
      <c r="B33" s="61" t="s">
        <v>150</v>
      </c>
      <c r="C33" s="60" t="s">
        <v>301</v>
      </c>
      <c r="D33" s="60" t="s">
        <v>301</v>
      </c>
      <c r="E33" s="60" t="s">
        <v>301</v>
      </c>
      <c r="F33" s="60" t="s">
        <v>301</v>
      </c>
      <c r="G33" s="60" t="s">
        <v>301</v>
      </c>
      <c r="H33" s="60" t="s">
        <v>301</v>
      </c>
      <c r="I33" s="60" t="s">
        <v>301</v>
      </c>
      <c r="J33" s="60" t="s">
        <v>301</v>
      </c>
      <c r="K33" s="60" t="s">
        <v>301</v>
      </c>
      <c r="L33" s="60" t="s">
        <v>301</v>
      </c>
    </row>
    <row r="34" spans="1:12" x14ac:dyDescent="0.25">
      <c r="A34" s="88">
        <v>2</v>
      </c>
      <c r="B34" s="62" t="s">
        <v>149</v>
      </c>
      <c r="C34" s="60">
        <v>2024</v>
      </c>
      <c r="D34" s="60">
        <v>2028</v>
      </c>
      <c r="E34" s="60">
        <v>2025</v>
      </c>
      <c r="F34" s="60">
        <v>2025</v>
      </c>
      <c r="G34" s="60" t="s">
        <v>301</v>
      </c>
      <c r="H34" s="60" t="s">
        <v>301</v>
      </c>
      <c r="I34" s="60" t="s">
        <v>301</v>
      </c>
      <c r="J34" s="60" t="s">
        <v>301</v>
      </c>
      <c r="K34" s="60" t="s">
        <v>301</v>
      </c>
      <c r="L34" s="60" t="s">
        <v>301</v>
      </c>
    </row>
    <row r="35" spans="1:12" ht="63" x14ac:dyDescent="0.25">
      <c r="A35" s="89" t="s">
        <v>148</v>
      </c>
      <c r="B35" s="61" t="s">
        <v>239</v>
      </c>
      <c r="C35" s="60" t="s">
        <v>301</v>
      </c>
      <c r="D35" s="60" t="s">
        <v>301</v>
      </c>
      <c r="E35" s="60" t="s">
        <v>301</v>
      </c>
      <c r="F35" s="60" t="s">
        <v>301</v>
      </c>
      <c r="G35" s="60" t="s">
        <v>301</v>
      </c>
      <c r="H35" s="60" t="s">
        <v>301</v>
      </c>
      <c r="I35" s="60" t="s">
        <v>301</v>
      </c>
      <c r="J35" s="60" t="s">
        <v>301</v>
      </c>
      <c r="K35" s="60" t="s">
        <v>301</v>
      </c>
      <c r="L35" s="60" t="s">
        <v>301</v>
      </c>
    </row>
    <row r="36" spans="1:12" ht="33.75" customHeight="1" x14ac:dyDescent="0.25">
      <c r="A36" s="89" t="s">
        <v>147</v>
      </c>
      <c r="B36" s="61" t="s">
        <v>241</v>
      </c>
      <c r="C36" s="60">
        <v>2024</v>
      </c>
      <c r="D36" s="60">
        <v>2028</v>
      </c>
      <c r="E36" s="60">
        <v>2025</v>
      </c>
      <c r="F36" s="60">
        <v>2025</v>
      </c>
      <c r="G36" s="60" t="s">
        <v>301</v>
      </c>
      <c r="H36" s="60" t="s">
        <v>301</v>
      </c>
      <c r="I36" s="60" t="s">
        <v>301</v>
      </c>
      <c r="J36" s="60" t="s">
        <v>301</v>
      </c>
      <c r="K36" s="60" t="s">
        <v>301</v>
      </c>
      <c r="L36" s="60" t="s">
        <v>301</v>
      </c>
    </row>
    <row r="37" spans="1:12" ht="63" customHeight="1" x14ac:dyDescent="0.25">
      <c r="A37" s="88">
        <v>3</v>
      </c>
      <c r="B37" s="62" t="s">
        <v>293</v>
      </c>
      <c r="C37" s="60">
        <v>2024</v>
      </c>
      <c r="D37" s="60">
        <v>2028</v>
      </c>
      <c r="E37" s="60" t="s">
        <v>301</v>
      </c>
      <c r="F37" s="60" t="s">
        <v>301</v>
      </c>
      <c r="G37" s="60" t="s">
        <v>301</v>
      </c>
      <c r="H37" s="60" t="s">
        <v>301</v>
      </c>
      <c r="I37" s="60" t="s">
        <v>301</v>
      </c>
      <c r="J37" s="60" t="s">
        <v>301</v>
      </c>
      <c r="K37" s="60" t="s">
        <v>301</v>
      </c>
      <c r="L37" s="60" t="s">
        <v>301</v>
      </c>
    </row>
    <row r="38" spans="1:12" ht="58.5" customHeight="1" x14ac:dyDescent="0.25">
      <c r="A38" s="89" t="s">
        <v>146</v>
      </c>
      <c r="B38" s="61" t="s">
        <v>240</v>
      </c>
      <c r="C38" s="60" t="s">
        <v>301</v>
      </c>
      <c r="D38" s="60" t="s">
        <v>301</v>
      </c>
      <c r="E38" s="60" t="s">
        <v>301</v>
      </c>
      <c r="F38" s="60" t="s">
        <v>301</v>
      </c>
      <c r="G38" s="60" t="s">
        <v>301</v>
      </c>
      <c r="H38" s="60" t="s">
        <v>301</v>
      </c>
      <c r="I38" s="60" t="s">
        <v>301</v>
      </c>
      <c r="J38" s="60" t="s">
        <v>301</v>
      </c>
      <c r="K38" s="60" t="s">
        <v>301</v>
      </c>
      <c r="L38" s="60" t="s">
        <v>301</v>
      </c>
    </row>
    <row r="39" spans="1:12" ht="34.5" customHeight="1" x14ac:dyDescent="0.25">
      <c r="A39" s="89" t="s">
        <v>145</v>
      </c>
      <c r="B39" s="61" t="s">
        <v>144</v>
      </c>
      <c r="C39" s="60">
        <v>2024</v>
      </c>
      <c r="D39" s="60">
        <v>2028</v>
      </c>
      <c r="E39" s="60" t="s">
        <v>301</v>
      </c>
      <c r="F39" s="60" t="s">
        <v>301</v>
      </c>
      <c r="G39" s="60" t="s">
        <v>301</v>
      </c>
      <c r="H39" s="60" t="s">
        <v>301</v>
      </c>
      <c r="I39" s="60" t="s">
        <v>301</v>
      </c>
      <c r="J39" s="60" t="s">
        <v>301</v>
      </c>
      <c r="K39" s="60" t="s">
        <v>301</v>
      </c>
      <c r="L39" s="60" t="s">
        <v>301</v>
      </c>
    </row>
    <row r="40" spans="1:12" ht="24.75" customHeight="1" x14ac:dyDescent="0.25">
      <c r="A40" s="89" t="s">
        <v>143</v>
      </c>
      <c r="B40" s="61" t="s">
        <v>142</v>
      </c>
      <c r="C40" s="60">
        <v>2024</v>
      </c>
      <c r="D40" s="60">
        <v>2028</v>
      </c>
      <c r="E40" s="60" t="s">
        <v>301</v>
      </c>
      <c r="F40" s="60" t="s">
        <v>301</v>
      </c>
      <c r="G40" s="60" t="s">
        <v>301</v>
      </c>
      <c r="H40" s="60" t="s">
        <v>301</v>
      </c>
      <c r="I40" s="60" t="s">
        <v>301</v>
      </c>
      <c r="J40" s="60" t="s">
        <v>301</v>
      </c>
      <c r="K40" s="60" t="s">
        <v>301</v>
      </c>
      <c r="L40" s="60" t="s">
        <v>301</v>
      </c>
    </row>
    <row r="41" spans="1:12" ht="78.75" x14ac:dyDescent="0.25">
      <c r="A41" s="89" t="s">
        <v>141</v>
      </c>
      <c r="B41" s="61" t="s">
        <v>245</v>
      </c>
      <c r="C41" s="60" t="s">
        <v>301</v>
      </c>
      <c r="D41" s="60" t="s">
        <v>301</v>
      </c>
      <c r="E41" s="60" t="s">
        <v>301</v>
      </c>
      <c r="F41" s="60" t="s">
        <v>301</v>
      </c>
      <c r="G41" s="60" t="s">
        <v>301</v>
      </c>
      <c r="H41" s="60" t="s">
        <v>301</v>
      </c>
      <c r="I41" s="60" t="s">
        <v>301</v>
      </c>
      <c r="J41" s="60" t="s">
        <v>301</v>
      </c>
      <c r="K41" s="60" t="s">
        <v>301</v>
      </c>
      <c r="L41" s="60" t="s">
        <v>301</v>
      </c>
    </row>
    <row r="42" spans="1:12" ht="157.5" x14ac:dyDescent="0.25">
      <c r="A42" s="89" t="s">
        <v>139</v>
      </c>
      <c r="B42" s="61" t="s">
        <v>243</v>
      </c>
      <c r="C42" s="60" t="s">
        <v>301</v>
      </c>
      <c r="D42" s="60" t="s">
        <v>301</v>
      </c>
      <c r="E42" s="60" t="s">
        <v>301</v>
      </c>
      <c r="F42" s="60" t="s">
        <v>301</v>
      </c>
      <c r="G42" s="60" t="s">
        <v>301</v>
      </c>
      <c r="H42" s="60" t="s">
        <v>301</v>
      </c>
      <c r="I42" s="60" t="s">
        <v>301</v>
      </c>
      <c r="J42" s="60" t="s">
        <v>301</v>
      </c>
      <c r="K42" s="60" t="s">
        <v>301</v>
      </c>
      <c r="L42" s="60" t="s">
        <v>301</v>
      </c>
    </row>
    <row r="43" spans="1:12" ht="30.75" customHeight="1" x14ac:dyDescent="0.25">
      <c r="A43" s="89" t="s">
        <v>254</v>
      </c>
      <c r="B43" s="61" t="s">
        <v>140</v>
      </c>
      <c r="C43" s="60">
        <v>2024</v>
      </c>
      <c r="D43" s="60">
        <v>2028</v>
      </c>
      <c r="E43" s="60" t="s">
        <v>301</v>
      </c>
      <c r="F43" s="60" t="s">
        <v>301</v>
      </c>
      <c r="G43" s="60" t="s">
        <v>301</v>
      </c>
      <c r="H43" s="60" t="s">
        <v>301</v>
      </c>
      <c r="I43" s="60" t="s">
        <v>301</v>
      </c>
      <c r="J43" s="60" t="s">
        <v>301</v>
      </c>
      <c r="K43" s="60" t="s">
        <v>301</v>
      </c>
      <c r="L43" s="60" t="s">
        <v>301</v>
      </c>
    </row>
    <row r="44" spans="1:12" ht="31.5" x14ac:dyDescent="0.25">
      <c r="A44" s="88">
        <v>4</v>
      </c>
      <c r="B44" s="90" t="s">
        <v>138</v>
      </c>
      <c r="C44" s="60">
        <v>2024</v>
      </c>
      <c r="D44" s="60">
        <v>2028</v>
      </c>
      <c r="E44" s="60">
        <v>2025</v>
      </c>
      <c r="F44" s="60">
        <v>2025</v>
      </c>
      <c r="G44" s="60" t="s">
        <v>301</v>
      </c>
      <c r="H44" s="60" t="s">
        <v>301</v>
      </c>
      <c r="I44" s="60" t="s">
        <v>301</v>
      </c>
      <c r="J44" s="60" t="s">
        <v>301</v>
      </c>
      <c r="K44" s="60" t="s">
        <v>301</v>
      </c>
      <c r="L44" s="60" t="s">
        <v>301</v>
      </c>
    </row>
    <row r="45" spans="1:12" ht="35.25" customHeight="1" x14ac:dyDescent="0.25">
      <c r="A45" s="89" t="s">
        <v>137</v>
      </c>
      <c r="B45" s="61" t="s">
        <v>136</v>
      </c>
      <c r="C45" s="60" t="s">
        <v>301</v>
      </c>
      <c r="D45" s="60" t="s">
        <v>301</v>
      </c>
      <c r="E45" s="60" t="s">
        <v>301</v>
      </c>
      <c r="F45" s="60" t="s">
        <v>301</v>
      </c>
      <c r="G45" s="60" t="s">
        <v>301</v>
      </c>
      <c r="H45" s="60" t="s">
        <v>301</v>
      </c>
      <c r="I45" s="60" t="s">
        <v>301</v>
      </c>
      <c r="J45" s="60" t="s">
        <v>301</v>
      </c>
      <c r="K45" s="60" t="s">
        <v>301</v>
      </c>
      <c r="L45" s="60" t="s">
        <v>301</v>
      </c>
    </row>
    <row r="46" spans="1:12" ht="86.25" customHeight="1" x14ac:dyDescent="0.25">
      <c r="A46" s="89" t="s">
        <v>135</v>
      </c>
      <c r="B46" s="61" t="s">
        <v>244</v>
      </c>
      <c r="C46" s="60" t="s">
        <v>301</v>
      </c>
      <c r="D46" s="60" t="s">
        <v>301</v>
      </c>
      <c r="E46" s="60" t="s">
        <v>301</v>
      </c>
      <c r="F46" s="60" t="s">
        <v>301</v>
      </c>
      <c r="G46" s="60" t="s">
        <v>301</v>
      </c>
      <c r="H46" s="60" t="s">
        <v>301</v>
      </c>
      <c r="I46" s="60" t="s">
        <v>301</v>
      </c>
      <c r="J46" s="60" t="s">
        <v>301</v>
      </c>
      <c r="K46" s="60" t="s">
        <v>301</v>
      </c>
      <c r="L46" s="60" t="s">
        <v>301</v>
      </c>
    </row>
    <row r="47" spans="1:12" ht="77.25" customHeight="1" x14ac:dyDescent="0.25">
      <c r="A47" s="89" t="s">
        <v>133</v>
      </c>
      <c r="B47" s="61" t="s">
        <v>246</v>
      </c>
      <c r="C47" s="60" t="s">
        <v>301</v>
      </c>
      <c r="D47" s="60" t="s">
        <v>301</v>
      </c>
      <c r="E47" s="60" t="s">
        <v>301</v>
      </c>
      <c r="F47" s="60" t="s">
        <v>301</v>
      </c>
      <c r="G47" s="60" t="s">
        <v>301</v>
      </c>
      <c r="H47" s="60" t="s">
        <v>301</v>
      </c>
      <c r="I47" s="60" t="s">
        <v>301</v>
      </c>
      <c r="J47" s="60" t="s">
        <v>301</v>
      </c>
      <c r="K47" s="60" t="s">
        <v>301</v>
      </c>
      <c r="L47" s="60" t="s">
        <v>301</v>
      </c>
    </row>
    <row r="48" spans="1:12" ht="71.25" customHeight="1" x14ac:dyDescent="0.25">
      <c r="A48" s="89" t="s">
        <v>131</v>
      </c>
      <c r="B48" s="61" t="s">
        <v>134</v>
      </c>
      <c r="C48" s="60" t="s">
        <v>301</v>
      </c>
      <c r="D48" s="60" t="s">
        <v>301</v>
      </c>
      <c r="E48" s="60" t="s">
        <v>301</v>
      </c>
      <c r="F48" s="60" t="s">
        <v>301</v>
      </c>
      <c r="G48" s="60" t="s">
        <v>301</v>
      </c>
      <c r="H48" s="60" t="s">
        <v>301</v>
      </c>
      <c r="I48" s="60" t="s">
        <v>301</v>
      </c>
      <c r="J48" s="60" t="s">
        <v>301</v>
      </c>
      <c r="K48" s="60" t="s">
        <v>301</v>
      </c>
      <c r="L48" s="60" t="s">
        <v>301</v>
      </c>
    </row>
    <row r="49" spans="1:12" ht="48" customHeight="1" x14ac:dyDescent="0.25">
      <c r="A49" s="89" t="s">
        <v>248</v>
      </c>
      <c r="B49" s="78" t="s">
        <v>247</v>
      </c>
      <c r="C49" s="60">
        <v>2024</v>
      </c>
      <c r="D49" s="60">
        <v>2028</v>
      </c>
      <c r="E49" s="60">
        <v>2025</v>
      </c>
      <c r="F49" s="60">
        <v>2025</v>
      </c>
      <c r="G49" s="60" t="s">
        <v>301</v>
      </c>
      <c r="H49" s="60" t="s">
        <v>301</v>
      </c>
      <c r="I49" s="60" t="s">
        <v>301</v>
      </c>
      <c r="J49" s="60" t="s">
        <v>301</v>
      </c>
      <c r="K49" s="60" t="s">
        <v>301</v>
      </c>
      <c r="L49" s="60" t="s">
        <v>301</v>
      </c>
    </row>
    <row r="50" spans="1:12" ht="46.5" customHeight="1" x14ac:dyDescent="0.25">
      <c r="A50" s="89" t="s">
        <v>302</v>
      </c>
      <c r="B50" s="61" t="s">
        <v>132</v>
      </c>
      <c r="C50" s="60" t="s">
        <v>301</v>
      </c>
      <c r="D50" s="60" t="s">
        <v>301</v>
      </c>
      <c r="E50" s="60" t="s">
        <v>301</v>
      </c>
      <c r="F50" s="60" t="s">
        <v>301</v>
      </c>
      <c r="G50" s="60" t="s">
        <v>301</v>
      </c>
      <c r="H50" s="60" t="s">
        <v>301</v>
      </c>
      <c r="I50" s="60" t="s">
        <v>301</v>
      </c>
      <c r="J50" s="60" t="s">
        <v>301</v>
      </c>
      <c r="K50" s="60" t="s">
        <v>301</v>
      </c>
      <c r="L50" s="60" t="s">
        <v>301</v>
      </c>
    </row>
  </sheetData>
  <autoFilter ref="A20:WVP50"/>
  <mergeCells count="21">
    <mergeCell ref="A10:L10"/>
    <mergeCell ref="A15:L15"/>
    <mergeCell ref="A1:L1"/>
    <mergeCell ref="A3:L3"/>
    <mergeCell ref="A5:L5"/>
    <mergeCell ref="A6:L6"/>
    <mergeCell ref="A8:L8"/>
    <mergeCell ref="A9:L9"/>
    <mergeCell ref="A4:L4"/>
    <mergeCell ref="A7:L7"/>
    <mergeCell ref="A11:L11"/>
    <mergeCell ref="A12:L12"/>
    <mergeCell ref="A17:A19"/>
    <mergeCell ref="B17:B19"/>
    <mergeCell ref="I17:I19"/>
    <mergeCell ref="K17:K19"/>
    <mergeCell ref="L17:L19"/>
    <mergeCell ref="J17:J19"/>
    <mergeCell ref="C17:H17"/>
    <mergeCell ref="C18:D18"/>
    <mergeCell ref="G18:H18"/>
  </mergeCells>
  <pageMargins left="0.70866141732283472" right="0.70866141732283472" top="0.74803149606299213" bottom="0.74803149606299213" header="0.31496062992125984" footer="0.31496062992125984"/>
  <pageSetup paperSize="8"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89"/>
  <sheetViews>
    <sheetView tabSelected="1" topLeftCell="B1" zoomScale="70" zoomScaleNormal="70" zoomScaleSheetLayoutView="100" workbookViewId="0">
      <selection activeCell="O21" sqref="O21"/>
    </sheetView>
  </sheetViews>
  <sheetFormatPr defaultColWidth="9.140625" defaultRowHeight="15.75" x14ac:dyDescent="0.25"/>
  <cols>
    <col min="1" max="1" width="9.140625" style="39"/>
    <col min="2" max="2" width="57.85546875" style="39" customWidth="1"/>
    <col min="3" max="3" width="13" style="39" customWidth="1"/>
    <col min="4" max="4" width="17.85546875" style="39" customWidth="1"/>
    <col min="5" max="5" width="20.42578125" style="39" customWidth="1"/>
    <col min="6" max="6" width="20" style="39" customWidth="1"/>
    <col min="7" max="7" width="12.85546875" style="40" customWidth="1"/>
    <col min="8" max="8" width="11.7109375" style="39" customWidth="1"/>
    <col min="9" max="9" width="6.7109375" style="39" customWidth="1"/>
    <col min="10" max="10" width="9.42578125" style="39" customWidth="1"/>
    <col min="11" max="11" width="8.85546875" style="39" customWidth="1"/>
    <col min="12" max="12" width="12.7109375" style="129" customWidth="1"/>
    <col min="13" max="13" width="9.28515625" style="129" customWidth="1"/>
    <col min="14" max="14" width="12.140625" style="129" customWidth="1"/>
    <col min="15" max="15" width="6.5703125" style="129" customWidth="1"/>
    <col min="16" max="16" width="9.5703125" style="129" customWidth="1"/>
    <col min="17" max="17" width="7.5703125" style="129" customWidth="1"/>
    <col min="18" max="18" width="11.5703125" style="129" customWidth="1"/>
    <col min="19" max="19" width="9.7109375" style="129" customWidth="1"/>
    <col min="20" max="20" width="11" style="129" bestFit="1" customWidth="1"/>
    <col min="21" max="21" width="6.7109375" style="129" customWidth="1"/>
    <col min="22" max="22" width="11.5703125" style="129" customWidth="1"/>
    <col min="23" max="23" width="9.7109375" style="129" customWidth="1"/>
    <col min="24" max="24" width="9.5703125" style="129" customWidth="1"/>
    <col min="25" max="25" width="7.7109375" style="129" customWidth="1"/>
    <col min="26" max="26" width="16" style="39" customWidth="1"/>
    <col min="27" max="27" width="6.85546875" style="39" customWidth="1"/>
    <col min="28" max="28" width="13.140625" style="39" customWidth="1"/>
    <col min="29" max="29" width="24.85546875" style="39" customWidth="1"/>
    <col min="30" max="30" width="12.5703125" style="39" customWidth="1"/>
    <col min="31" max="32" width="11" style="39" bestFit="1" customWidth="1"/>
    <col min="33" max="16384" width="9.140625" style="39"/>
  </cols>
  <sheetData>
    <row r="1" spans="1:29" ht="18.75" customHeight="1" x14ac:dyDescent="0.25">
      <c r="A1" s="190" t="str">
        <f>'паспорт местоположение'!A1</f>
        <v>Год раскрытия информации: 2025год</v>
      </c>
      <c r="B1" s="190"/>
      <c r="C1" s="190"/>
      <c r="D1" s="190"/>
      <c r="E1" s="190"/>
      <c r="F1" s="190"/>
      <c r="G1" s="190"/>
      <c r="H1" s="190"/>
      <c r="I1" s="190"/>
      <c r="J1" s="190"/>
      <c r="K1" s="190"/>
      <c r="L1" s="190"/>
      <c r="M1" s="190"/>
      <c r="N1" s="190"/>
      <c r="O1" s="190"/>
      <c r="P1" s="190"/>
      <c r="Q1" s="190"/>
      <c r="R1" s="190"/>
      <c r="S1" s="190"/>
      <c r="T1" s="190"/>
      <c r="U1" s="190"/>
      <c r="V1" s="190"/>
      <c r="W1" s="190"/>
      <c r="X1" s="190"/>
      <c r="Y1" s="190"/>
      <c r="Z1" s="190"/>
      <c r="AA1" s="190"/>
      <c r="AB1" s="190"/>
      <c r="AC1" s="190"/>
    </row>
    <row r="2" spans="1:29" ht="18.75" x14ac:dyDescent="0.3">
      <c r="A2" s="40"/>
      <c r="B2" s="40"/>
      <c r="C2" s="40"/>
      <c r="D2" s="40"/>
      <c r="E2" s="40"/>
      <c r="F2" s="40"/>
      <c r="AC2" s="13"/>
    </row>
    <row r="3" spans="1:29" ht="18.75" x14ac:dyDescent="0.25">
      <c r="A3" s="194" t="s">
        <v>5</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row>
    <row r="4" spans="1:29" ht="18.75" x14ac:dyDescent="0.25">
      <c r="A4" s="11"/>
      <c r="B4" s="11"/>
      <c r="C4" s="11"/>
      <c r="D4" s="11"/>
      <c r="E4" s="11"/>
      <c r="F4" s="11"/>
      <c r="G4" s="11"/>
      <c r="H4" s="59"/>
      <c r="I4" s="59"/>
      <c r="J4" s="59"/>
      <c r="K4" s="59"/>
      <c r="L4" s="138"/>
      <c r="M4" s="138"/>
      <c r="N4" s="138"/>
      <c r="O4" s="138"/>
      <c r="P4" s="138"/>
      <c r="Q4" s="138"/>
      <c r="R4" s="138"/>
      <c r="S4" s="138"/>
      <c r="T4" s="138"/>
      <c r="U4" s="138"/>
      <c r="V4" s="138"/>
      <c r="W4" s="138"/>
      <c r="X4" s="138"/>
      <c r="Y4" s="138"/>
      <c r="Z4" s="59"/>
      <c r="AA4" s="59"/>
      <c r="AB4" s="59"/>
      <c r="AC4" s="59"/>
    </row>
    <row r="5" spans="1:29" x14ac:dyDescent="0.25">
      <c r="A5" s="195" t="s">
        <v>312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ht="18.75" customHeight="1" x14ac:dyDescent="0.25">
      <c r="A6" s="191" t="s">
        <v>4</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11"/>
      <c r="B7" s="11"/>
      <c r="C7" s="11"/>
      <c r="D7" s="11"/>
      <c r="E7" s="11"/>
      <c r="F7" s="11"/>
      <c r="G7" s="11"/>
      <c r="H7" s="59"/>
      <c r="I7" s="59"/>
      <c r="J7" s="59"/>
      <c r="K7" s="59"/>
      <c r="L7" s="138"/>
      <c r="M7" s="138"/>
      <c r="N7" s="138"/>
      <c r="O7" s="138"/>
      <c r="P7" s="138"/>
      <c r="Q7" s="138"/>
      <c r="R7" s="138"/>
      <c r="S7" s="138"/>
      <c r="T7" s="138"/>
      <c r="U7" s="138"/>
      <c r="V7" s="138"/>
      <c r="W7" s="138"/>
      <c r="X7" s="138"/>
      <c r="Y7" s="138"/>
      <c r="Z7" s="59"/>
      <c r="AA7" s="59"/>
      <c r="AB7" s="59"/>
      <c r="AC7" s="59"/>
    </row>
    <row r="8" spans="1:29" x14ac:dyDescent="0.25">
      <c r="A8" s="195" t="str">
        <f>'паспорт местоположение'!A8</f>
        <v>N_РКС.ИСУЭЭ.ПУ</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x14ac:dyDescent="0.25">
      <c r="A9" s="191" t="s">
        <v>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row>
    <row r="10" spans="1:29" ht="16.5" customHeight="1" x14ac:dyDescent="0.3">
      <c r="A10" s="9"/>
      <c r="B10" s="9"/>
      <c r="C10" s="9"/>
      <c r="D10" s="9"/>
      <c r="E10" s="9"/>
      <c r="F10" s="9"/>
      <c r="G10" s="9"/>
      <c r="H10" s="58"/>
      <c r="I10" s="58"/>
      <c r="J10" s="58"/>
      <c r="K10" s="58"/>
      <c r="L10" s="139"/>
      <c r="M10" s="139"/>
      <c r="N10" s="139"/>
      <c r="O10" s="139"/>
      <c r="P10" s="139"/>
      <c r="Q10" s="139"/>
      <c r="R10" s="139"/>
      <c r="S10" s="139"/>
      <c r="T10" s="139"/>
      <c r="U10" s="139"/>
      <c r="V10" s="139"/>
      <c r="W10" s="139"/>
      <c r="X10" s="139"/>
      <c r="Y10" s="139"/>
      <c r="Z10" s="58"/>
      <c r="AA10" s="58"/>
      <c r="AB10" s="58"/>
      <c r="AC10" s="58"/>
    </row>
    <row r="11" spans="1:29" x14ac:dyDescent="0.25">
      <c r="A11" s="195" t="str">
        <f>'паспорт местоположение'!A11</f>
        <v>Организация учета электрической энергии в многоквартирных домах в период с 2025 по 2028 годы</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row>
    <row r="12" spans="1:29" ht="15.75" customHeight="1" x14ac:dyDescent="0.25">
      <c r="A12" s="191" t="s">
        <v>2</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row>
    <row r="13" spans="1:29"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row>
    <row r="14" spans="1:29" x14ac:dyDescent="0.25">
      <c r="A14" s="40"/>
      <c r="H14" s="40"/>
      <c r="I14" s="40"/>
      <c r="J14" s="40"/>
      <c r="K14" s="40"/>
      <c r="Z14" s="40"/>
      <c r="AA14" s="40"/>
      <c r="AB14" s="40"/>
    </row>
    <row r="15" spans="1:29" x14ac:dyDescent="0.25">
      <c r="A15" s="225" t="s">
        <v>305</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row>
    <row r="16" spans="1:29" x14ac:dyDescent="0.25">
      <c r="A16" s="40"/>
      <c r="B16" s="40"/>
      <c r="C16" s="40"/>
      <c r="D16" s="40"/>
      <c r="E16" s="40"/>
      <c r="F16" s="40"/>
      <c r="H16" s="40"/>
      <c r="I16" s="40"/>
      <c r="J16" s="40"/>
      <c r="K16" s="40"/>
      <c r="Z16" s="40"/>
      <c r="AA16" s="40"/>
      <c r="AB16" s="40"/>
    </row>
    <row r="17" spans="1:33" ht="33" customHeight="1" x14ac:dyDescent="0.25">
      <c r="A17" s="212" t="s">
        <v>130</v>
      </c>
      <c r="B17" s="212" t="s">
        <v>129</v>
      </c>
      <c r="C17" s="198" t="s">
        <v>128</v>
      </c>
      <c r="D17" s="198"/>
      <c r="E17" s="222" t="s">
        <v>127</v>
      </c>
      <c r="F17" s="222"/>
      <c r="G17" s="212" t="s">
        <v>355</v>
      </c>
      <c r="H17" s="223" t="s">
        <v>335</v>
      </c>
      <c r="I17" s="224"/>
      <c r="J17" s="224"/>
      <c r="K17" s="224"/>
      <c r="L17" s="218" t="s">
        <v>336</v>
      </c>
      <c r="M17" s="219"/>
      <c r="N17" s="219"/>
      <c r="O17" s="219"/>
      <c r="P17" s="218" t="s">
        <v>337</v>
      </c>
      <c r="Q17" s="219"/>
      <c r="R17" s="219"/>
      <c r="S17" s="219"/>
      <c r="T17" s="218" t="s">
        <v>338</v>
      </c>
      <c r="U17" s="219"/>
      <c r="V17" s="219"/>
      <c r="W17" s="219"/>
      <c r="X17" s="223" t="s">
        <v>352</v>
      </c>
      <c r="Y17" s="224"/>
      <c r="Z17" s="224"/>
      <c r="AA17" s="224"/>
      <c r="AB17" s="226" t="s">
        <v>126</v>
      </c>
      <c r="AC17" s="226"/>
      <c r="AD17" s="57"/>
      <c r="AE17" s="57"/>
      <c r="AF17" s="57"/>
    </row>
    <row r="18" spans="1:33" ht="99.75" customHeight="1" x14ac:dyDescent="0.25">
      <c r="A18" s="213"/>
      <c r="B18" s="213"/>
      <c r="C18" s="198"/>
      <c r="D18" s="198"/>
      <c r="E18" s="222"/>
      <c r="F18" s="222"/>
      <c r="G18" s="213"/>
      <c r="H18" s="198" t="s">
        <v>377</v>
      </c>
      <c r="I18" s="198"/>
      <c r="J18" s="210" t="s">
        <v>6</v>
      </c>
      <c r="K18" s="211"/>
      <c r="L18" s="220" t="s">
        <v>377</v>
      </c>
      <c r="M18" s="220"/>
      <c r="N18" s="210" t="s">
        <v>124</v>
      </c>
      <c r="O18" s="211"/>
      <c r="P18" s="220" t="s">
        <v>377</v>
      </c>
      <c r="Q18" s="220"/>
      <c r="R18" s="220" t="s">
        <v>124</v>
      </c>
      <c r="S18" s="220"/>
      <c r="T18" s="220" t="s">
        <v>377</v>
      </c>
      <c r="U18" s="220"/>
      <c r="V18" s="220" t="s">
        <v>124</v>
      </c>
      <c r="W18" s="220"/>
      <c r="X18" s="220" t="s">
        <v>0</v>
      </c>
      <c r="Y18" s="220"/>
      <c r="Z18" s="198" t="s">
        <v>124</v>
      </c>
      <c r="AA18" s="198"/>
      <c r="AB18" s="226"/>
      <c r="AC18" s="226"/>
    </row>
    <row r="19" spans="1:33" ht="89.25" customHeight="1" x14ac:dyDescent="0.25">
      <c r="A19" s="205"/>
      <c r="B19" s="205"/>
      <c r="C19" s="54" t="s">
        <v>0</v>
      </c>
      <c r="D19" s="54" t="s">
        <v>124</v>
      </c>
      <c r="E19" s="56" t="s">
        <v>354</v>
      </c>
      <c r="F19" s="56" t="s">
        <v>342</v>
      </c>
      <c r="G19" s="205"/>
      <c r="H19" s="55" t="s">
        <v>272</v>
      </c>
      <c r="I19" s="55" t="s">
        <v>273</v>
      </c>
      <c r="J19" s="55" t="s">
        <v>272</v>
      </c>
      <c r="K19" s="55" t="s">
        <v>273</v>
      </c>
      <c r="L19" s="140" t="s">
        <v>272</v>
      </c>
      <c r="M19" s="140" t="s">
        <v>273</v>
      </c>
      <c r="N19" s="140" t="s">
        <v>272</v>
      </c>
      <c r="O19" s="140" t="s">
        <v>273</v>
      </c>
      <c r="P19" s="140" t="s">
        <v>272</v>
      </c>
      <c r="Q19" s="140" t="s">
        <v>273</v>
      </c>
      <c r="R19" s="140" t="s">
        <v>272</v>
      </c>
      <c r="S19" s="140" t="s">
        <v>273</v>
      </c>
      <c r="T19" s="140" t="s">
        <v>272</v>
      </c>
      <c r="U19" s="140" t="s">
        <v>273</v>
      </c>
      <c r="V19" s="140" t="s">
        <v>272</v>
      </c>
      <c r="W19" s="140" t="s">
        <v>273</v>
      </c>
      <c r="X19" s="140" t="s">
        <v>272</v>
      </c>
      <c r="Y19" s="140" t="s">
        <v>273</v>
      </c>
      <c r="Z19" s="55" t="s">
        <v>272</v>
      </c>
      <c r="AA19" s="55" t="s">
        <v>273</v>
      </c>
      <c r="AB19" s="54" t="s">
        <v>125</v>
      </c>
      <c r="AC19" s="175" t="s">
        <v>124</v>
      </c>
    </row>
    <row r="20" spans="1:33" ht="19.5" customHeight="1" x14ac:dyDescent="0.25">
      <c r="A20" s="48">
        <v>1</v>
      </c>
      <c r="B20" s="48">
        <v>2</v>
      </c>
      <c r="C20" s="48">
        <v>3</v>
      </c>
      <c r="D20" s="48">
        <v>4</v>
      </c>
      <c r="E20" s="150">
        <v>5</v>
      </c>
      <c r="F20" s="150">
        <v>6</v>
      </c>
      <c r="G20" s="150">
        <v>7</v>
      </c>
      <c r="H20" s="150">
        <v>8</v>
      </c>
      <c r="I20" s="150">
        <v>9</v>
      </c>
      <c r="J20" s="150">
        <v>10</v>
      </c>
      <c r="K20" s="150">
        <v>11</v>
      </c>
      <c r="L20" s="150">
        <v>12</v>
      </c>
      <c r="M20" s="150">
        <v>13</v>
      </c>
      <c r="N20" s="150">
        <v>14</v>
      </c>
      <c r="O20" s="150">
        <v>15</v>
      </c>
      <c r="P20" s="150">
        <v>16</v>
      </c>
      <c r="Q20" s="150">
        <v>17</v>
      </c>
      <c r="R20" s="150">
        <v>18</v>
      </c>
      <c r="S20" s="150">
        <v>19</v>
      </c>
      <c r="T20" s="150">
        <v>20</v>
      </c>
      <c r="U20" s="150">
        <v>21</v>
      </c>
      <c r="V20" s="150">
        <v>22</v>
      </c>
      <c r="W20" s="150">
        <v>23</v>
      </c>
      <c r="X20" s="150">
        <v>24</v>
      </c>
      <c r="Y20" s="150">
        <v>25</v>
      </c>
      <c r="Z20" s="150">
        <v>26</v>
      </c>
      <c r="AA20" s="150">
        <v>27</v>
      </c>
      <c r="AB20" s="150">
        <v>28</v>
      </c>
      <c r="AC20" s="175">
        <v>29</v>
      </c>
    </row>
    <row r="21" spans="1:33" s="129" customFormat="1" ht="47.25" customHeight="1" x14ac:dyDescent="0.25">
      <c r="A21" s="127">
        <v>1</v>
      </c>
      <c r="B21" s="128" t="s">
        <v>123</v>
      </c>
      <c r="C21" s="145">
        <v>1386.95374133</v>
      </c>
      <c r="D21" s="145">
        <v>1737.0218156227693</v>
      </c>
      <c r="E21" s="145">
        <v>1737.0142666900033</v>
      </c>
      <c r="F21" s="145">
        <v>1419.777345232769</v>
      </c>
      <c r="G21" s="145" t="s">
        <v>301</v>
      </c>
      <c r="H21" s="145">
        <v>317.24066716800002</v>
      </c>
      <c r="I21" s="145" t="s">
        <v>301</v>
      </c>
      <c r="J21" s="145">
        <v>317.24447039</v>
      </c>
      <c r="K21" s="145" t="s">
        <v>301</v>
      </c>
      <c r="L21" s="145">
        <v>257.15365405199998</v>
      </c>
      <c r="M21" s="145" t="s">
        <v>301</v>
      </c>
      <c r="N21" s="145">
        <v>257.15376006000002</v>
      </c>
      <c r="O21" s="146" t="s">
        <v>301</v>
      </c>
      <c r="P21" s="145">
        <v>336.59453414400002</v>
      </c>
      <c r="Q21" s="145" t="s">
        <v>301</v>
      </c>
      <c r="R21" s="145">
        <v>336.59464373593198</v>
      </c>
      <c r="S21" s="145" t="s">
        <v>301</v>
      </c>
      <c r="T21" s="145">
        <v>475.96108274400001</v>
      </c>
      <c r="U21" s="145" t="s">
        <v>301</v>
      </c>
      <c r="V21" s="145">
        <v>475.964612854834</v>
      </c>
      <c r="W21" s="145" t="s">
        <v>301</v>
      </c>
      <c r="X21" s="145">
        <v>350.06432858200304</v>
      </c>
      <c r="Y21" s="145" t="s">
        <v>301</v>
      </c>
      <c r="Z21" s="145" t="s">
        <v>301</v>
      </c>
      <c r="AA21" s="145" t="s">
        <v>301</v>
      </c>
      <c r="AB21" s="145">
        <v>1419.7735995220032</v>
      </c>
      <c r="AC21" s="145">
        <v>1419.777345232769</v>
      </c>
      <c r="AD21" s="176"/>
      <c r="AE21" s="177"/>
      <c r="AF21" s="177"/>
      <c r="AG21" s="177"/>
    </row>
    <row r="22" spans="1:33" s="129" customFormat="1" ht="24" customHeight="1" x14ac:dyDescent="0.25">
      <c r="A22" s="130" t="s">
        <v>122</v>
      </c>
      <c r="B22" s="131" t="s">
        <v>121</v>
      </c>
      <c r="C22" s="91" t="s">
        <v>301</v>
      </c>
      <c r="D22" s="91" t="s">
        <v>301</v>
      </c>
      <c r="E22" s="91" t="s">
        <v>301</v>
      </c>
      <c r="F22" s="91" t="s">
        <v>301</v>
      </c>
      <c r="G22" s="91" t="s">
        <v>301</v>
      </c>
      <c r="H22" s="91" t="s">
        <v>301</v>
      </c>
      <c r="I22" s="91" t="s">
        <v>301</v>
      </c>
      <c r="J22" s="91" t="s">
        <v>301</v>
      </c>
      <c r="K22" s="91" t="s">
        <v>301</v>
      </c>
      <c r="L22" s="91" t="s">
        <v>301</v>
      </c>
      <c r="M22" s="91" t="s">
        <v>301</v>
      </c>
      <c r="N22" s="91" t="s">
        <v>301</v>
      </c>
      <c r="O22" s="91" t="s">
        <v>301</v>
      </c>
      <c r="P22" s="91" t="s">
        <v>301</v>
      </c>
      <c r="Q22" s="91" t="s">
        <v>301</v>
      </c>
      <c r="R22" s="91" t="s">
        <v>301</v>
      </c>
      <c r="S22" s="91" t="s">
        <v>301</v>
      </c>
      <c r="T22" s="146" t="s">
        <v>301</v>
      </c>
      <c r="U22" s="146" t="s">
        <v>301</v>
      </c>
      <c r="V22" s="146" t="s">
        <v>301</v>
      </c>
      <c r="W22" s="146" t="s">
        <v>301</v>
      </c>
      <c r="X22" s="91" t="s">
        <v>301</v>
      </c>
      <c r="Y22" s="91" t="s">
        <v>301</v>
      </c>
      <c r="Z22" s="91" t="s">
        <v>301</v>
      </c>
      <c r="AA22" s="91" t="s">
        <v>301</v>
      </c>
      <c r="AB22" s="91" t="s">
        <v>301</v>
      </c>
      <c r="AC22" s="91" t="s">
        <v>301</v>
      </c>
    </row>
    <row r="23" spans="1:33" s="129" customFormat="1" x14ac:dyDescent="0.25">
      <c r="A23" s="130" t="s">
        <v>120</v>
      </c>
      <c r="B23" s="131" t="s">
        <v>119</v>
      </c>
      <c r="C23" s="91" t="s">
        <v>301</v>
      </c>
      <c r="D23" s="91" t="s">
        <v>301</v>
      </c>
      <c r="E23" s="91" t="s">
        <v>301</v>
      </c>
      <c r="F23" s="91" t="s">
        <v>301</v>
      </c>
      <c r="G23" s="91" t="s">
        <v>301</v>
      </c>
      <c r="H23" s="91" t="s">
        <v>301</v>
      </c>
      <c r="I23" s="91" t="s">
        <v>301</v>
      </c>
      <c r="J23" s="91" t="s">
        <v>301</v>
      </c>
      <c r="K23" s="91" t="s">
        <v>301</v>
      </c>
      <c r="L23" s="91" t="s">
        <v>301</v>
      </c>
      <c r="M23" s="91" t="s">
        <v>301</v>
      </c>
      <c r="N23" s="91" t="s">
        <v>301</v>
      </c>
      <c r="O23" s="91" t="s">
        <v>301</v>
      </c>
      <c r="P23" s="91" t="s">
        <v>301</v>
      </c>
      <c r="Q23" s="91" t="s">
        <v>301</v>
      </c>
      <c r="R23" s="91" t="s">
        <v>301</v>
      </c>
      <c r="S23" s="91" t="s">
        <v>301</v>
      </c>
      <c r="T23" s="146" t="s">
        <v>301</v>
      </c>
      <c r="U23" s="146" t="s">
        <v>301</v>
      </c>
      <c r="V23" s="146" t="s">
        <v>301</v>
      </c>
      <c r="W23" s="146" t="s">
        <v>301</v>
      </c>
      <c r="X23" s="91" t="s">
        <v>301</v>
      </c>
      <c r="Y23" s="91" t="s">
        <v>301</v>
      </c>
      <c r="Z23" s="91" t="s">
        <v>301</v>
      </c>
      <c r="AA23" s="91" t="s">
        <v>301</v>
      </c>
      <c r="AB23" s="91" t="s">
        <v>301</v>
      </c>
      <c r="AC23" s="91" t="s">
        <v>301</v>
      </c>
    </row>
    <row r="24" spans="1:33" s="129" customFormat="1" ht="31.5" x14ac:dyDescent="0.25">
      <c r="A24" s="130" t="s">
        <v>118</v>
      </c>
      <c r="B24" s="131" t="s">
        <v>229</v>
      </c>
      <c r="C24" s="146">
        <v>1386.95374133</v>
      </c>
      <c r="D24" s="146">
        <v>1737.0218156227693</v>
      </c>
      <c r="E24" s="146">
        <v>1737.0142666900033</v>
      </c>
      <c r="F24" s="146">
        <v>1419.777345232769</v>
      </c>
      <c r="G24" s="146" t="s">
        <v>301</v>
      </c>
      <c r="H24" s="146">
        <v>317.24066716800002</v>
      </c>
      <c r="I24" s="146" t="s">
        <v>301</v>
      </c>
      <c r="J24" s="146">
        <v>317.24447039</v>
      </c>
      <c r="K24" s="146" t="s">
        <v>301</v>
      </c>
      <c r="L24" s="146">
        <v>257.15365405199998</v>
      </c>
      <c r="M24" s="146" t="s">
        <v>301</v>
      </c>
      <c r="N24" s="146">
        <v>257.15376006000002</v>
      </c>
      <c r="O24" s="146" t="s">
        <v>301</v>
      </c>
      <c r="P24" s="146">
        <v>336.59453414400002</v>
      </c>
      <c r="Q24" s="146" t="s">
        <v>301</v>
      </c>
      <c r="R24" s="146">
        <v>336.59464373593198</v>
      </c>
      <c r="S24" s="146" t="s">
        <v>301</v>
      </c>
      <c r="T24" s="146">
        <v>475.96108274400001</v>
      </c>
      <c r="U24" s="146" t="s">
        <v>301</v>
      </c>
      <c r="V24" s="146">
        <v>475.964612854834</v>
      </c>
      <c r="W24" s="146" t="s">
        <v>301</v>
      </c>
      <c r="X24" s="146">
        <v>350.06432858200304</v>
      </c>
      <c r="Y24" s="146" t="s">
        <v>301</v>
      </c>
      <c r="Z24" s="146" t="s">
        <v>301</v>
      </c>
      <c r="AA24" s="146" t="s">
        <v>301</v>
      </c>
      <c r="AB24" s="146">
        <v>1419.7735995220032</v>
      </c>
      <c r="AC24" s="146">
        <v>1419.777345232769</v>
      </c>
      <c r="AD24" s="176"/>
      <c r="AE24" s="177"/>
      <c r="AF24" s="177"/>
      <c r="AG24" s="177"/>
    </row>
    <row r="25" spans="1:33" s="129" customFormat="1" x14ac:dyDescent="0.25">
      <c r="A25" s="130" t="s">
        <v>117</v>
      </c>
      <c r="B25" s="131" t="s">
        <v>116</v>
      </c>
      <c r="C25" s="91" t="s">
        <v>301</v>
      </c>
      <c r="D25" s="91" t="s">
        <v>301</v>
      </c>
      <c r="E25" s="91" t="s">
        <v>301</v>
      </c>
      <c r="F25" s="91" t="s">
        <v>301</v>
      </c>
      <c r="G25" s="91" t="s">
        <v>301</v>
      </c>
      <c r="H25" s="91" t="s">
        <v>301</v>
      </c>
      <c r="I25" s="91" t="s">
        <v>301</v>
      </c>
      <c r="J25" s="91" t="s">
        <v>301</v>
      </c>
      <c r="K25" s="91" t="s">
        <v>301</v>
      </c>
      <c r="L25" s="91" t="s">
        <v>301</v>
      </c>
      <c r="M25" s="91" t="s">
        <v>301</v>
      </c>
      <c r="N25" s="91" t="s">
        <v>301</v>
      </c>
      <c r="O25" s="91" t="s">
        <v>301</v>
      </c>
      <c r="P25" s="91" t="s">
        <v>301</v>
      </c>
      <c r="Q25" s="91" t="s">
        <v>301</v>
      </c>
      <c r="R25" s="91" t="s">
        <v>301</v>
      </c>
      <c r="S25" s="91" t="s">
        <v>301</v>
      </c>
      <c r="T25" s="146" t="s">
        <v>301</v>
      </c>
      <c r="U25" s="146" t="s">
        <v>301</v>
      </c>
      <c r="V25" s="146" t="s">
        <v>301</v>
      </c>
      <c r="W25" s="146" t="s">
        <v>301</v>
      </c>
      <c r="X25" s="91" t="s">
        <v>301</v>
      </c>
      <c r="Y25" s="91" t="s">
        <v>301</v>
      </c>
      <c r="Z25" s="91" t="s">
        <v>301</v>
      </c>
      <c r="AA25" s="91" t="s">
        <v>301</v>
      </c>
      <c r="AB25" s="91" t="s">
        <v>301</v>
      </c>
      <c r="AC25" s="91" t="s">
        <v>301</v>
      </c>
    </row>
    <row r="26" spans="1:33" s="129" customFormat="1" x14ac:dyDescent="0.25">
      <c r="A26" s="130" t="s">
        <v>115</v>
      </c>
      <c r="B26" s="133" t="s">
        <v>114</v>
      </c>
      <c r="C26" s="91" t="s">
        <v>301</v>
      </c>
      <c r="D26" s="91" t="s">
        <v>301</v>
      </c>
      <c r="E26" s="91" t="s">
        <v>301</v>
      </c>
      <c r="F26" s="91" t="s">
        <v>301</v>
      </c>
      <c r="G26" s="91" t="s">
        <v>301</v>
      </c>
      <c r="H26" s="91" t="s">
        <v>301</v>
      </c>
      <c r="I26" s="91" t="s">
        <v>301</v>
      </c>
      <c r="J26" s="91" t="s">
        <v>301</v>
      </c>
      <c r="K26" s="91" t="s">
        <v>301</v>
      </c>
      <c r="L26" s="91" t="s">
        <v>301</v>
      </c>
      <c r="M26" s="91" t="s">
        <v>301</v>
      </c>
      <c r="N26" s="91" t="s">
        <v>301</v>
      </c>
      <c r="O26" s="91" t="s">
        <v>301</v>
      </c>
      <c r="P26" s="91" t="s">
        <v>301</v>
      </c>
      <c r="Q26" s="91" t="s">
        <v>301</v>
      </c>
      <c r="R26" s="91" t="s">
        <v>301</v>
      </c>
      <c r="S26" s="91" t="s">
        <v>301</v>
      </c>
      <c r="T26" s="146" t="s">
        <v>301</v>
      </c>
      <c r="U26" s="146" t="s">
        <v>301</v>
      </c>
      <c r="V26" s="146" t="s">
        <v>301</v>
      </c>
      <c r="W26" s="146" t="s">
        <v>301</v>
      </c>
      <c r="X26" s="91" t="s">
        <v>301</v>
      </c>
      <c r="Y26" s="91" t="s">
        <v>301</v>
      </c>
      <c r="Z26" s="91" t="s">
        <v>301</v>
      </c>
      <c r="AA26" s="91" t="s">
        <v>301</v>
      </c>
      <c r="AB26" s="91" t="s">
        <v>301</v>
      </c>
      <c r="AC26" s="91" t="s">
        <v>301</v>
      </c>
    </row>
    <row r="27" spans="1:33" s="129" customFormat="1" ht="47.25" x14ac:dyDescent="0.25">
      <c r="A27" s="127" t="s">
        <v>58</v>
      </c>
      <c r="B27" s="128" t="s">
        <v>113</v>
      </c>
      <c r="C27" s="145">
        <v>1155.794784411667</v>
      </c>
      <c r="D27" s="145">
        <v>1447.5181796556412</v>
      </c>
      <c r="E27" s="145">
        <v>1447.511888908336</v>
      </c>
      <c r="F27" s="145">
        <v>1183.1477876939739</v>
      </c>
      <c r="G27" s="145" t="s">
        <v>301</v>
      </c>
      <c r="H27" s="145">
        <v>264.36722263999997</v>
      </c>
      <c r="I27" s="145" t="s">
        <v>301</v>
      </c>
      <c r="J27" s="145">
        <v>264.370391961667</v>
      </c>
      <c r="K27" s="145" t="s">
        <v>301</v>
      </c>
      <c r="L27" s="145">
        <v>214.29471171</v>
      </c>
      <c r="M27" s="146" t="s">
        <v>301</v>
      </c>
      <c r="N27" s="145">
        <v>214.29480004999999</v>
      </c>
      <c r="O27" s="146" t="s">
        <v>301</v>
      </c>
      <c r="P27" s="145">
        <v>280.49544512</v>
      </c>
      <c r="Q27" s="145" t="s">
        <v>301</v>
      </c>
      <c r="R27" s="145">
        <v>280.49553644661</v>
      </c>
      <c r="S27" s="145" t="s">
        <v>301</v>
      </c>
      <c r="T27" s="145">
        <v>396.63423562000003</v>
      </c>
      <c r="U27" s="145" t="s">
        <v>301</v>
      </c>
      <c r="V27" s="145">
        <v>396.637177379028</v>
      </c>
      <c r="W27" s="145" t="s">
        <v>301</v>
      </c>
      <c r="X27" s="145">
        <v>291.7202738183359</v>
      </c>
      <c r="Y27" s="145" t="s">
        <v>301</v>
      </c>
      <c r="Z27" s="145" t="s">
        <v>301</v>
      </c>
      <c r="AA27" s="145" t="s">
        <v>301</v>
      </c>
      <c r="AB27" s="145">
        <v>1183.1446662683361</v>
      </c>
      <c r="AC27" s="145">
        <v>1183.1477876939739</v>
      </c>
      <c r="AD27" s="176"/>
      <c r="AE27" s="177"/>
      <c r="AF27" s="177"/>
      <c r="AG27" s="177"/>
    </row>
    <row r="28" spans="1:33" s="129" customFormat="1" x14ac:dyDescent="0.25">
      <c r="A28" s="127" t="s">
        <v>112</v>
      </c>
      <c r="B28" s="131" t="s">
        <v>111</v>
      </c>
      <c r="C28" s="146">
        <v>2.8846402968065941</v>
      </c>
      <c r="D28" s="146">
        <v>3.4547847934371085</v>
      </c>
      <c r="E28" s="146">
        <v>4.9552755680735956</v>
      </c>
      <c r="F28" s="146">
        <v>2.8225981334371095</v>
      </c>
      <c r="G28" s="146" t="s">
        <v>301</v>
      </c>
      <c r="H28" s="146">
        <v>2.3275677971025921</v>
      </c>
      <c r="I28" s="146" t="s">
        <v>301</v>
      </c>
      <c r="J28" s="146">
        <v>0.63218666000000001</v>
      </c>
      <c r="K28" s="146" t="s">
        <v>301</v>
      </c>
      <c r="L28" s="146">
        <v>0.67282067519732325</v>
      </c>
      <c r="M28" s="146" t="s">
        <v>301</v>
      </c>
      <c r="N28" s="146">
        <v>1.20699</v>
      </c>
      <c r="O28" s="146" t="s">
        <v>301</v>
      </c>
      <c r="P28" s="146">
        <v>0.73735510223924983</v>
      </c>
      <c r="Q28" s="146" t="s">
        <v>301</v>
      </c>
      <c r="R28" s="146">
        <v>0.67645618208999991</v>
      </c>
      <c r="S28" s="146" t="s">
        <v>301</v>
      </c>
      <c r="T28" s="146">
        <v>0.8422778593700212</v>
      </c>
      <c r="U28" s="146" t="s">
        <v>301</v>
      </c>
      <c r="V28" s="146">
        <v>0.56389781718269993</v>
      </c>
      <c r="W28" s="146" t="s">
        <v>301</v>
      </c>
      <c r="X28" s="146">
        <v>0.37525413416440945</v>
      </c>
      <c r="Y28" s="146" t="s">
        <v>301</v>
      </c>
      <c r="Z28" s="146" t="s">
        <v>301</v>
      </c>
      <c r="AA28" s="146" t="s">
        <v>301</v>
      </c>
      <c r="AB28" s="146">
        <v>2.6277077709710035</v>
      </c>
      <c r="AC28" s="146">
        <v>2.8225981334371095</v>
      </c>
      <c r="AD28" s="176"/>
      <c r="AE28" s="177"/>
      <c r="AF28" s="177"/>
      <c r="AG28" s="177"/>
    </row>
    <row r="29" spans="1:33" s="129" customFormat="1" ht="31.5" x14ac:dyDescent="0.25">
      <c r="A29" s="127" t="s">
        <v>110</v>
      </c>
      <c r="B29" s="131" t="s">
        <v>109</v>
      </c>
      <c r="C29" s="146">
        <v>288.09948992976706</v>
      </c>
      <c r="D29" s="146">
        <v>358.47634878670868</v>
      </c>
      <c r="E29" s="146">
        <v>394.73766311175984</v>
      </c>
      <c r="F29" s="146">
        <v>300.095366830042</v>
      </c>
      <c r="G29" s="146" t="s">
        <v>301</v>
      </c>
      <c r="H29" s="146">
        <v>95.362736489473107</v>
      </c>
      <c r="I29" s="146" t="s">
        <v>301</v>
      </c>
      <c r="J29" s="146">
        <v>58.380981956666666</v>
      </c>
      <c r="K29" s="146" t="s">
        <v>301</v>
      </c>
      <c r="L29" s="146">
        <v>59.37245779791705</v>
      </c>
      <c r="M29" s="146" t="s">
        <v>301</v>
      </c>
      <c r="N29" s="146">
        <v>65.701385070000015</v>
      </c>
      <c r="O29" s="146" t="s">
        <v>301</v>
      </c>
      <c r="P29" s="146">
        <v>71.612781446462833</v>
      </c>
      <c r="Q29" s="146" t="s">
        <v>301</v>
      </c>
      <c r="R29" s="146">
        <v>69.217924359354285</v>
      </c>
      <c r="S29" s="146" t="s">
        <v>301</v>
      </c>
      <c r="T29" s="146">
        <v>98.733268728720475</v>
      </c>
      <c r="U29" s="146" t="s">
        <v>301</v>
      </c>
      <c r="V29" s="146">
        <v>95.519638751501262</v>
      </c>
      <c r="W29" s="146" t="s">
        <v>301</v>
      </c>
      <c r="X29" s="146">
        <v>69.656418649186406</v>
      </c>
      <c r="Y29" s="146" t="s">
        <v>301</v>
      </c>
      <c r="Z29" s="146" t="s">
        <v>301</v>
      </c>
      <c r="AA29" s="146" t="s">
        <v>301</v>
      </c>
      <c r="AB29" s="146">
        <v>299.37492662228675</v>
      </c>
      <c r="AC29" s="146">
        <v>300.095366830042</v>
      </c>
      <c r="AD29" s="176"/>
      <c r="AE29" s="177"/>
      <c r="AF29" s="177"/>
      <c r="AG29" s="177"/>
    </row>
    <row r="30" spans="1:33" s="129" customFormat="1" x14ac:dyDescent="0.25">
      <c r="A30" s="127" t="s">
        <v>108</v>
      </c>
      <c r="B30" s="131" t="s">
        <v>107</v>
      </c>
      <c r="C30" s="146">
        <v>680.05002855132841</v>
      </c>
      <c r="D30" s="146">
        <v>873.65590692248679</v>
      </c>
      <c r="E30" s="146">
        <v>826.32891666870751</v>
      </c>
      <c r="F30" s="146">
        <v>718.50096791915348</v>
      </c>
      <c r="G30" s="146" t="s">
        <v>301</v>
      </c>
      <c r="H30" s="146">
        <v>125.31728610643545</v>
      </c>
      <c r="I30" s="146" t="s">
        <v>301</v>
      </c>
      <c r="J30" s="146">
        <v>155.15493900333331</v>
      </c>
      <c r="K30" s="146" t="s">
        <v>301</v>
      </c>
      <c r="L30" s="146">
        <v>122.8053043900899</v>
      </c>
      <c r="M30" s="146" t="s">
        <v>301</v>
      </c>
      <c r="N30" s="146">
        <v>136.03089600000001</v>
      </c>
      <c r="O30" s="146" t="s">
        <v>301</v>
      </c>
      <c r="P30" s="146">
        <v>165.7940106994462</v>
      </c>
      <c r="Q30" s="146" t="s">
        <v>301</v>
      </c>
      <c r="R30" s="146">
        <v>167.69742594828585</v>
      </c>
      <c r="S30" s="146" t="s">
        <v>301</v>
      </c>
      <c r="T30" s="146">
        <v>236.29577445845908</v>
      </c>
      <c r="U30" s="146" t="s">
        <v>301</v>
      </c>
      <c r="V30" s="146">
        <v>238.6561049565907</v>
      </c>
      <c r="W30" s="146" t="s">
        <v>301</v>
      </c>
      <c r="X30" s="146">
        <v>176.116541014277</v>
      </c>
      <c r="Y30" s="146" t="s">
        <v>301</v>
      </c>
      <c r="Z30" s="146" t="s">
        <v>301</v>
      </c>
      <c r="AA30" s="146" t="s">
        <v>301</v>
      </c>
      <c r="AB30" s="146">
        <v>701.0116305622721</v>
      </c>
      <c r="AC30" s="146">
        <v>718.50096791915348</v>
      </c>
      <c r="AD30" s="176"/>
      <c r="AE30" s="177"/>
      <c r="AF30" s="177"/>
      <c r="AG30" s="177"/>
    </row>
    <row r="31" spans="1:33" s="129" customFormat="1" x14ac:dyDescent="0.25">
      <c r="A31" s="127" t="s">
        <v>106</v>
      </c>
      <c r="B31" s="131" t="s">
        <v>105</v>
      </c>
      <c r="C31" s="146">
        <v>184.76062563380634</v>
      </c>
      <c r="D31" s="146">
        <v>211.93113915300836</v>
      </c>
      <c r="E31" s="146">
        <v>221.49003355983666</v>
      </c>
      <c r="F31" s="146">
        <v>161.72885481134171</v>
      </c>
      <c r="G31" s="146" t="s">
        <v>301</v>
      </c>
      <c r="H31" s="146">
        <v>41.359632246988852</v>
      </c>
      <c r="I31" s="146" t="s">
        <v>301</v>
      </c>
      <c r="J31" s="146">
        <v>50.202284341666669</v>
      </c>
      <c r="K31" s="146" t="s">
        <v>301</v>
      </c>
      <c r="L31" s="146">
        <v>31.444128846251733</v>
      </c>
      <c r="M31" s="146" t="s">
        <v>301</v>
      </c>
      <c r="N31" s="146">
        <v>11.355528980000001</v>
      </c>
      <c r="O31" s="146" t="s">
        <v>301</v>
      </c>
      <c r="P31" s="146">
        <v>42.351297872931283</v>
      </c>
      <c r="Q31" s="146" t="s">
        <v>301</v>
      </c>
      <c r="R31" s="146">
        <v>42.903729956879992</v>
      </c>
      <c r="S31" s="146" t="s">
        <v>301</v>
      </c>
      <c r="T31" s="146">
        <v>60.762914572956674</v>
      </c>
      <c r="U31" s="146" t="s">
        <v>301</v>
      </c>
      <c r="V31" s="146">
        <v>61.897535853753588</v>
      </c>
      <c r="W31" s="146" t="s">
        <v>301</v>
      </c>
      <c r="X31" s="146">
        <v>45.572060020708108</v>
      </c>
      <c r="Y31" s="146" t="s">
        <v>301</v>
      </c>
      <c r="Z31" s="146" t="s">
        <v>301</v>
      </c>
      <c r="AA31" s="146" t="s">
        <v>301</v>
      </c>
      <c r="AB31" s="146">
        <v>180.13040131284779</v>
      </c>
      <c r="AC31" s="146">
        <v>161.72885481134171</v>
      </c>
      <c r="AD31" s="176"/>
      <c r="AE31" s="177"/>
      <c r="AF31" s="177"/>
      <c r="AG31" s="177"/>
    </row>
    <row r="32" spans="1:33" s="129" customFormat="1" ht="31.5" x14ac:dyDescent="0.25">
      <c r="A32" s="127" t="s">
        <v>57</v>
      </c>
      <c r="B32" s="128" t="s">
        <v>104</v>
      </c>
      <c r="C32" s="91" t="s">
        <v>301</v>
      </c>
      <c r="D32" s="91" t="s">
        <v>301</v>
      </c>
      <c r="E32" s="91" t="s">
        <v>301</v>
      </c>
      <c r="F32" s="91" t="s">
        <v>301</v>
      </c>
      <c r="G32" s="91" t="s">
        <v>301</v>
      </c>
      <c r="H32" s="91" t="s">
        <v>301</v>
      </c>
      <c r="I32" s="91" t="s">
        <v>301</v>
      </c>
      <c r="J32" s="91" t="s">
        <v>301</v>
      </c>
      <c r="K32" s="91" t="s">
        <v>301</v>
      </c>
      <c r="L32" s="91" t="s">
        <v>301</v>
      </c>
      <c r="M32" s="91" t="s">
        <v>301</v>
      </c>
      <c r="N32" s="91" t="s">
        <v>301</v>
      </c>
      <c r="O32" s="91" t="s">
        <v>301</v>
      </c>
      <c r="P32" s="91" t="s">
        <v>301</v>
      </c>
      <c r="Q32" s="91" t="s">
        <v>301</v>
      </c>
      <c r="R32" s="91" t="s">
        <v>301</v>
      </c>
      <c r="S32" s="91" t="s">
        <v>301</v>
      </c>
      <c r="T32" s="146" t="s">
        <v>301</v>
      </c>
      <c r="U32" s="146" t="s">
        <v>301</v>
      </c>
      <c r="V32" s="146" t="s">
        <v>301</v>
      </c>
      <c r="W32" s="146" t="s">
        <v>301</v>
      </c>
      <c r="X32" s="91" t="s">
        <v>301</v>
      </c>
      <c r="Y32" s="91" t="s">
        <v>301</v>
      </c>
      <c r="Z32" s="91" t="s">
        <v>301</v>
      </c>
      <c r="AA32" s="91" t="s">
        <v>301</v>
      </c>
      <c r="AB32" s="91" t="s">
        <v>301</v>
      </c>
      <c r="AC32" s="91" t="s">
        <v>301</v>
      </c>
    </row>
    <row r="33" spans="1:33" s="129" customFormat="1" ht="31.5" x14ac:dyDescent="0.25">
      <c r="A33" s="130" t="s">
        <v>103</v>
      </c>
      <c r="B33" s="134" t="s">
        <v>102</v>
      </c>
      <c r="C33" s="91" t="s">
        <v>301</v>
      </c>
      <c r="D33" s="91" t="s">
        <v>301</v>
      </c>
      <c r="E33" s="91" t="s">
        <v>301</v>
      </c>
      <c r="F33" s="91" t="s">
        <v>301</v>
      </c>
      <c r="G33" s="91" t="s">
        <v>301</v>
      </c>
      <c r="H33" s="91" t="s">
        <v>301</v>
      </c>
      <c r="I33" s="91" t="s">
        <v>301</v>
      </c>
      <c r="J33" s="91" t="s">
        <v>301</v>
      </c>
      <c r="K33" s="91" t="s">
        <v>301</v>
      </c>
      <c r="L33" s="91" t="s">
        <v>301</v>
      </c>
      <c r="M33" s="91" t="s">
        <v>301</v>
      </c>
      <c r="N33" s="91" t="s">
        <v>301</v>
      </c>
      <c r="O33" s="91" t="s">
        <v>301</v>
      </c>
      <c r="P33" s="91" t="s">
        <v>301</v>
      </c>
      <c r="Q33" s="91" t="s">
        <v>301</v>
      </c>
      <c r="R33" s="91" t="s">
        <v>301</v>
      </c>
      <c r="S33" s="91" t="s">
        <v>301</v>
      </c>
      <c r="T33" s="146" t="s">
        <v>301</v>
      </c>
      <c r="U33" s="146" t="s">
        <v>301</v>
      </c>
      <c r="V33" s="146" t="s">
        <v>301</v>
      </c>
      <c r="W33" s="146" t="s">
        <v>301</v>
      </c>
      <c r="X33" s="91" t="s">
        <v>301</v>
      </c>
      <c r="Y33" s="91" t="s">
        <v>301</v>
      </c>
      <c r="Z33" s="91" t="s">
        <v>301</v>
      </c>
      <c r="AA33" s="91" t="s">
        <v>301</v>
      </c>
      <c r="AB33" s="91" t="s">
        <v>301</v>
      </c>
      <c r="AC33" s="91" t="s">
        <v>301</v>
      </c>
    </row>
    <row r="34" spans="1:33" s="129" customFormat="1" x14ac:dyDescent="0.25">
      <c r="A34" s="130" t="s">
        <v>101</v>
      </c>
      <c r="B34" s="134" t="s">
        <v>91</v>
      </c>
      <c r="C34" s="91" t="s">
        <v>301</v>
      </c>
      <c r="D34" s="91" t="s">
        <v>301</v>
      </c>
      <c r="E34" s="91" t="s">
        <v>301</v>
      </c>
      <c r="F34" s="91" t="s">
        <v>301</v>
      </c>
      <c r="G34" s="91" t="s">
        <v>301</v>
      </c>
      <c r="H34" s="91" t="s">
        <v>301</v>
      </c>
      <c r="I34" s="91" t="s">
        <v>301</v>
      </c>
      <c r="J34" s="91" t="s">
        <v>301</v>
      </c>
      <c r="K34" s="91" t="s">
        <v>301</v>
      </c>
      <c r="L34" s="91" t="s">
        <v>301</v>
      </c>
      <c r="M34" s="91" t="s">
        <v>301</v>
      </c>
      <c r="N34" s="91" t="s">
        <v>301</v>
      </c>
      <c r="O34" s="91" t="s">
        <v>301</v>
      </c>
      <c r="P34" s="91" t="s">
        <v>301</v>
      </c>
      <c r="Q34" s="91" t="s">
        <v>301</v>
      </c>
      <c r="R34" s="91" t="s">
        <v>301</v>
      </c>
      <c r="S34" s="91" t="s">
        <v>301</v>
      </c>
      <c r="T34" s="146" t="s">
        <v>301</v>
      </c>
      <c r="U34" s="146" t="s">
        <v>301</v>
      </c>
      <c r="V34" s="146" t="s">
        <v>301</v>
      </c>
      <c r="W34" s="146" t="s">
        <v>301</v>
      </c>
      <c r="X34" s="91" t="s">
        <v>301</v>
      </c>
      <c r="Y34" s="91" t="s">
        <v>301</v>
      </c>
      <c r="Z34" s="91" t="s">
        <v>301</v>
      </c>
      <c r="AA34" s="91" t="s">
        <v>301</v>
      </c>
      <c r="AB34" s="91" t="s">
        <v>301</v>
      </c>
      <c r="AC34" s="91" t="s">
        <v>301</v>
      </c>
    </row>
    <row r="35" spans="1:33" s="129" customFormat="1" x14ac:dyDescent="0.25">
      <c r="A35" s="130" t="s">
        <v>100</v>
      </c>
      <c r="B35" s="134" t="s">
        <v>89</v>
      </c>
      <c r="C35" s="91" t="s">
        <v>301</v>
      </c>
      <c r="D35" s="91" t="s">
        <v>301</v>
      </c>
      <c r="E35" s="91" t="s">
        <v>301</v>
      </c>
      <c r="F35" s="91" t="s">
        <v>301</v>
      </c>
      <c r="G35" s="91" t="s">
        <v>301</v>
      </c>
      <c r="H35" s="91" t="s">
        <v>301</v>
      </c>
      <c r="I35" s="91" t="s">
        <v>301</v>
      </c>
      <c r="J35" s="91" t="s">
        <v>301</v>
      </c>
      <c r="K35" s="91" t="s">
        <v>301</v>
      </c>
      <c r="L35" s="91" t="s">
        <v>301</v>
      </c>
      <c r="M35" s="91" t="s">
        <v>301</v>
      </c>
      <c r="N35" s="91" t="s">
        <v>301</v>
      </c>
      <c r="O35" s="91" t="s">
        <v>301</v>
      </c>
      <c r="P35" s="91" t="s">
        <v>301</v>
      </c>
      <c r="Q35" s="91" t="s">
        <v>301</v>
      </c>
      <c r="R35" s="91" t="s">
        <v>301</v>
      </c>
      <c r="S35" s="91" t="s">
        <v>301</v>
      </c>
      <c r="T35" s="146" t="s">
        <v>301</v>
      </c>
      <c r="U35" s="146" t="s">
        <v>301</v>
      </c>
      <c r="V35" s="146" t="s">
        <v>301</v>
      </c>
      <c r="W35" s="146" t="s">
        <v>301</v>
      </c>
      <c r="X35" s="91" t="s">
        <v>301</v>
      </c>
      <c r="Y35" s="91" t="s">
        <v>301</v>
      </c>
      <c r="Z35" s="91" t="s">
        <v>301</v>
      </c>
      <c r="AA35" s="91" t="s">
        <v>301</v>
      </c>
      <c r="AB35" s="91" t="s">
        <v>301</v>
      </c>
      <c r="AC35" s="91" t="s">
        <v>301</v>
      </c>
    </row>
    <row r="36" spans="1:33" s="129" customFormat="1" ht="31.5" x14ac:dyDescent="0.25">
      <c r="A36" s="130" t="s">
        <v>99</v>
      </c>
      <c r="B36" s="131" t="s">
        <v>87</v>
      </c>
      <c r="C36" s="91" t="s">
        <v>301</v>
      </c>
      <c r="D36" s="91" t="s">
        <v>301</v>
      </c>
      <c r="E36" s="91" t="s">
        <v>301</v>
      </c>
      <c r="F36" s="91" t="s">
        <v>301</v>
      </c>
      <c r="G36" s="91" t="s">
        <v>301</v>
      </c>
      <c r="H36" s="91" t="s">
        <v>301</v>
      </c>
      <c r="I36" s="91" t="s">
        <v>301</v>
      </c>
      <c r="J36" s="91" t="s">
        <v>301</v>
      </c>
      <c r="K36" s="91" t="s">
        <v>301</v>
      </c>
      <c r="L36" s="91" t="s">
        <v>301</v>
      </c>
      <c r="M36" s="91" t="s">
        <v>301</v>
      </c>
      <c r="N36" s="91" t="s">
        <v>301</v>
      </c>
      <c r="O36" s="91" t="s">
        <v>301</v>
      </c>
      <c r="P36" s="91" t="s">
        <v>301</v>
      </c>
      <c r="Q36" s="91" t="s">
        <v>301</v>
      </c>
      <c r="R36" s="91" t="s">
        <v>301</v>
      </c>
      <c r="S36" s="91" t="s">
        <v>301</v>
      </c>
      <c r="T36" s="146" t="s">
        <v>301</v>
      </c>
      <c r="U36" s="146" t="s">
        <v>301</v>
      </c>
      <c r="V36" s="146" t="s">
        <v>301</v>
      </c>
      <c r="W36" s="146" t="s">
        <v>301</v>
      </c>
      <c r="X36" s="91" t="s">
        <v>301</v>
      </c>
      <c r="Y36" s="91" t="s">
        <v>301</v>
      </c>
      <c r="Z36" s="91" t="s">
        <v>301</v>
      </c>
      <c r="AA36" s="91" t="s">
        <v>301</v>
      </c>
      <c r="AB36" s="91" t="s">
        <v>301</v>
      </c>
      <c r="AC36" s="91" t="s">
        <v>301</v>
      </c>
    </row>
    <row r="37" spans="1:33" s="129" customFormat="1" ht="31.5" x14ac:dyDescent="0.25">
      <c r="A37" s="130" t="s">
        <v>98</v>
      </c>
      <c r="B37" s="131" t="s">
        <v>85</v>
      </c>
      <c r="C37" s="91" t="s">
        <v>301</v>
      </c>
      <c r="D37" s="91" t="s">
        <v>301</v>
      </c>
      <c r="E37" s="91" t="s">
        <v>301</v>
      </c>
      <c r="F37" s="91" t="s">
        <v>301</v>
      </c>
      <c r="G37" s="91" t="s">
        <v>301</v>
      </c>
      <c r="H37" s="91" t="s">
        <v>301</v>
      </c>
      <c r="I37" s="91" t="s">
        <v>301</v>
      </c>
      <c r="J37" s="91" t="s">
        <v>301</v>
      </c>
      <c r="K37" s="91" t="s">
        <v>301</v>
      </c>
      <c r="L37" s="91" t="s">
        <v>301</v>
      </c>
      <c r="M37" s="91" t="s">
        <v>301</v>
      </c>
      <c r="N37" s="91" t="s">
        <v>301</v>
      </c>
      <c r="O37" s="91" t="s">
        <v>301</v>
      </c>
      <c r="P37" s="91" t="s">
        <v>301</v>
      </c>
      <c r="Q37" s="91" t="s">
        <v>301</v>
      </c>
      <c r="R37" s="91" t="s">
        <v>301</v>
      </c>
      <c r="S37" s="91" t="s">
        <v>301</v>
      </c>
      <c r="T37" s="146" t="s">
        <v>301</v>
      </c>
      <c r="U37" s="146" t="s">
        <v>301</v>
      </c>
      <c r="V37" s="146" t="s">
        <v>301</v>
      </c>
      <c r="W37" s="146" t="s">
        <v>301</v>
      </c>
      <c r="X37" s="91" t="s">
        <v>301</v>
      </c>
      <c r="Y37" s="91" t="s">
        <v>301</v>
      </c>
      <c r="Z37" s="91" t="s">
        <v>301</v>
      </c>
      <c r="AA37" s="91" t="s">
        <v>301</v>
      </c>
      <c r="AB37" s="91" t="s">
        <v>301</v>
      </c>
      <c r="AC37" s="91" t="s">
        <v>301</v>
      </c>
    </row>
    <row r="38" spans="1:33" s="129" customFormat="1" x14ac:dyDescent="0.25">
      <c r="A38" s="130" t="s">
        <v>97</v>
      </c>
      <c r="B38" s="131" t="s">
        <v>83</v>
      </c>
      <c r="C38" s="91" t="s">
        <v>301</v>
      </c>
      <c r="D38" s="91" t="s">
        <v>301</v>
      </c>
      <c r="E38" s="91" t="s">
        <v>301</v>
      </c>
      <c r="F38" s="91" t="s">
        <v>301</v>
      </c>
      <c r="G38" s="91" t="s">
        <v>301</v>
      </c>
      <c r="H38" s="91" t="s">
        <v>301</v>
      </c>
      <c r="I38" s="91" t="s">
        <v>301</v>
      </c>
      <c r="J38" s="91" t="s">
        <v>301</v>
      </c>
      <c r="K38" s="91" t="s">
        <v>301</v>
      </c>
      <c r="L38" s="91" t="s">
        <v>301</v>
      </c>
      <c r="M38" s="91" t="s">
        <v>301</v>
      </c>
      <c r="N38" s="91" t="s">
        <v>301</v>
      </c>
      <c r="O38" s="91" t="s">
        <v>301</v>
      </c>
      <c r="P38" s="91" t="s">
        <v>301</v>
      </c>
      <c r="Q38" s="91" t="s">
        <v>301</v>
      </c>
      <c r="R38" s="91" t="s">
        <v>301</v>
      </c>
      <c r="S38" s="91" t="s">
        <v>301</v>
      </c>
      <c r="T38" s="146" t="s">
        <v>301</v>
      </c>
      <c r="U38" s="146" t="s">
        <v>301</v>
      </c>
      <c r="V38" s="146" t="s">
        <v>301</v>
      </c>
      <c r="W38" s="146" t="s">
        <v>301</v>
      </c>
      <c r="X38" s="91" t="s">
        <v>301</v>
      </c>
      <c r="Y38" s="91" t="s">
        <v>301</v>
      </c>
      <c r="Z38" s="91" t="s">
        <v>301</v>
      </c>
      <c r="AA38" s="91" t="s">
        <v>301</v>
      </c>
      <c r="AB38" s="91" t="s">
        <v>301</v>
      </c>
      <c r="AC38" s="91" t="s">
        <v>301</v>
      </c>
    </row>
    <row r="39" spans="1:33" s="129" customFormat="1" x14ac:dyDescent="0.25">
      <c r="A39" s="130" t="s">
        <v>96</v>
      </c>
      <c r="B39" s="134" t="s">
        <v>68</v>
      </c>
      <c r="C39" s="91" t="s">
        <v>301</v>
      </c>
      <c r="D39" s="91" t="s">
        <v>301</v>
      </c>
      <c r="E39" s="91" t="s">
        <v>301</v>
      </c>
      <c r="F39" s="91" t="s">
        <v>301</v>
      </c>
      <c r="G39" s="91" t="s">
        <v>301</v>
      </c>
      <c r="H39" s="91" t="s">
        <v>301</v>
      </c>
      <c r="I39" s="91" t="s">
        <v>301</v>
      </c>
      <c r="J39" s="91" t="s">
        <v>301</v>
      </c>
      <c r="K39" s="91" t="s">
        <v>301</v>
      </c>
      <c r="L39" s="91" t="s">
        <v>301</v>
      </c>
      <c r="M39" s="91" t="s">
        <v>301</v>
      </c>
      <c r="N39" s="91" t="s">
        <v>301</v>
      </c>
      <c r="O39" s="91" t="s">
        <v>301</v>
      </c>
      <c r="P39" s="91" t="s">
        <v>301</v>
      </c>
      <c r="Q39" s="91" t="s">
        <v>301</v>
      </c>
      <c r="R39" s="91" t="s">
        <v>301</v>
      </c>
      <c r="S39" s="91" t="s">
        <v>301</v>
      </c>
      <c r="T39" s="146" t="s">
        <v>301</v>
      </c>
      <c r="U39" s="146" t="s">
        <v>301</v>
      </c>
      <c r="V39" s="146" t="s">
        <v>301</v>
      </c>
      <c r="W39" s="146" t="s">
        <v>301</v>
      </c>
      <c r="X39" s="91" t="s">
        <v>301</v>
      </c>
      <c r="Y39" s="91" t="s">
        <v>301</v>
      </c>
      <c r="Z39" s="91" t="s">
        <v>301</v>
      </c>
      <c r="AA39" s="91" t="s">
        <v>301</v>
      </c>
      <c r="AB39" s="91" t="s">
        <v>301</v>
      </c>
      <c r="AC39" s="91" t="s">
        <v>301</v>
      </c>
    </row>
    <row r="40" spans="1:33" s="129" customFormat="1" x14ac:dyDescent="0.25">
      <c r="A40" s="127" t="s">
        <v>56</v>
      </c>
      <c r="B40" s="128" t="s">
        <v>95</v>
      </c>
      <c r="C40" s="91" t="s">
        <v>301</v>
      </c>
      <c r="D40" s="91" t="s">
        <v>301</v>
      </c>
      <c r="E40" s="91" t="s">
        <v>301</v>
      </c>
      <c r="F40" s="91" t="s">
        <v>301</v>
      </c>
      <c r="G40" s="91" t="s">
        <v>301</v>
      </c>
      <c r="H40" s="91" t="s">
        <v>301</v>
      </c>
      <c r="I40" s="91" t="s">
        <v>301</v>
      </c>
      <c r="J40" s="91" t="s">
        <v>301</v>
      </c>
      <c r="K40" s="91" t="s">
        <v>301</v>
      </c>
      <c r="L40" s="91" t="s">
        <v>301</v>
      </c>
      <c r="M40" s="91" t="s">
        <v>301</v>
      </c>
      <c r="N40" s="91" t="s">
        <v>301</v>
      </c>
      <c r="O40" s="91" t="s">
        <v>301</v>
      </c>
      <c r="P40" s="91" t="s">
        <v>301</v>
      </c>
      <c r="Q40" s="91" t="s">
        <v>301</v>
      </c>
      <c r="R40" s="91" t="s">
        <v>301</v>
      </c>
      <c r="S40" s="91" t="s">
        <v>301</v>
      </c>
      <c r="T40" s="146" t="s">
        <v>301</v>
      </c>
      <c r="U40" s="146" t="s">
        <v>301</v>
      </c>
      <c r="V40" s="146" t="s">
        <v>301</v>
      </c>
      <c r="W40" s="146" t="s">
        <v>301</v>
      </c>
      <c r="X40" s="91" t="s">
        <v>301</v>
      </c>
      <c r="Y40" s="91" t="s">
        <v>301</v>
      </c>
      <c r="Z40" s="91" t="s">
        <v>301</v>
      </c>
      <c r="AA40" s="91" t="s">
        <v>301</v>
      </c>
      <c r="AB40" s="91" t="s">
        <v>301</v>
      </c>
      <c r="AC40" s="91" t="s">
        <v>301</v>
      </c>
    </row>
    <row r="41" spans="1:33" s="129" customFormat="1" x14ac:dyDescent="0.25">
      <c r="A41" s="130" t="s">
        <v>94</v>
      </c>
      <c r="B41" s="131" t="s">
        <v>93</v>
      </c>
      <c r="C41" s="91" t="s">
        <v>301</v>
      </c>
      <c r="D41" s="91" t="s">
        <v>301</v>
      </c>
      <c r="E41" s="91" t="s">
        <v>301</v>
      </c>
      <c r="F41" s="91" t="s">
        <v>301</v>
      </c>
      <c r="G41" s="91" t="s">
        <v>301</v>
      </c>
      <c r="H41" s="91" t="s">
        <v>301</v>
      </c>
      <c r="I41" s="91" t="s">
        <v>301</v>
      </c>
      <c r="J41" s="91" t="s">
        <v>301</v>
      </c>
      <c r="K41" s="91" t="s">
        <v>301</v>
      </c>
      <c r="L41" s="91" t="s">
        <v>301</v>
      </c>
      <c r="M41" s="91" t="s">
        <v>301</v>
      </c>
      <c r="N41" s="91" t="s">
        <v>301</v>
      </c>
      <c r="O41" s="91" t="s">
        <v>301</v>
      </c>
      <c r="P41" s="91" t="s">
        <v>301</v>
      </c>
      <c r="Q41" s="91" t="s">
        <v>301</v>
      </c>
      <c r="R41" s="91" t="s">
        <v>301</v>
      </c>
      <c r="S41" s="91" t="s">
        <v>301</v>
      </c>
      <c r="T41" s="146" t="s">
        <v>301</v>
      </c>
      <c r="U41" s="146" t="s">
        <v>301</v>
      </c>
      <c r="V41" s="146" t="s">
        <v>301</v>
      </c>
      <c r="W41" s="146" t="s">
        <v>301</v>
      </c>
      <c r="X41" s="91" t="s">
        <v>301</v>
      </c>
      <c r="Y41" s="91" t="s">
        <v>301</v>
      </c>
      <c r="Z41" s="91" t="s">
        <v>301</v>
      </c>
      <c r="AA41" s="91" t="s">
        <v>301</v>
      </c>
      <c r="AB41" s="91" t="s">
        <v>301</v>
      </c>
      <c r="AC41" s="91" t="s">
        <v>301</v>
      </c>
    </row>
    <row r="42" spans="1:33" s="129" customFormat="1" x14ac:dyDescent="0.25">
      <c r="A42" s="130" t="s">
        <v>92</v>
      </c>
      <c r="B42" s="131" t="s">
        <v>91</v>
      </c>
      <c r="C42" s="91" t="s">
        <v>301</v>
      </c>
      <c r="D42" s="91" t="s">
        <v>301</v>
      </c>
      <c r="E42" s="91" t="s">
        <v>301</v>
      </c>
      <c r="F42" s="91" t="s">
        <v>301</v>
      </c>
      <c r="G42" s="91" t="s">
        <v>301</v>
      </c>
      <c r="H42" s="91" t="s">
        <v>301</v>
      </c>
      <c r="I42" s="91" t="s">
        <v>301</v>
      </c>
      <c r="J42" s="91" t="s">
        <v>301</v>
      </c>
      <c r="K42" s="91" t="s">
        <v>301</v>
      </c>
      <c r="L42" s="91" t="s">
        <v>301</v>
      </c>
      <c r="M42" s="91" t="s">
        <v>301</v>
      </c>
      <c r="N42" s="91" t="s">
        <v>301</v>
      </c>
      <c r="O42" s="91" t="s">
        <v>301</v>
      </c>
      <c r="P42" s="91" t="s">
        <v>301</v>
      </c>
      <c r="Q42" s="91" t="s">
        <v>301</v>
      </c>
      <c r="R42" s="91" t="s">
        <v>301</v>
      </c>
      <c r="S42" s="91" t="s">
        <v>301</v>
      </c>
      <c r="T42" s="146" t="s">
        <v>301</v>
      </c>
      <c r="U42" s="146" t="s">
        <v>301</v>
      </c>
      <c r="V42" s="146" t="s">
        <v>301</v>
      </c>
      <c r="W42" s="146" t="s">
        <v>301</v>
      </c>
      <c r="X42" s="91" t="s">
        <v>301</v>
      </c>
      <c r="Y42" s="91" t="s">
        <v>301</v>
      </c>
      <c r="Z42" s="91" t="s">
        <v>301</v>
      </c>
      <c r="AA42" s="91" t="s">
        <v>301</v>
      </c>
      <c r="AB42" s="91" t="s">
        <v>301</v>
      </c>
      <c r="AC42" s="91" t="s">
        <v>301</v>
      </c>
    </row>
    <row r="43" spans="1:33" s="129" customFormat="1" x14ac:dyDescent="0.25">
      <c r="A43" s="130" t="s">
        <v>90</v>
      </c>
      <c r="B43" s="131" t="s">
        <v>89</v>
      </c>
      <c r="C43" s="91" t="s">
        <v>301</v>
      </c>
      <c r="D43" s="91" t="s">
        <v>301</v>
      </c>
      <c r="E43" s="91" t="s">
        <v>301</v>
      </c>
      <c r="F43" s="91" t="s">
        <v>301</v>
      </c>
      <c r="G43" s="91" t="s">
        <v>301</v>
      </c>
      <c r="H43" s="91" t="s">
        <v>301</v>
      </c>
      <c r="I43" s="91" t="s">
        <v>301</v>
      </c>
      <c r="J43" s="91" t="s">
        <v>301</v>
      </c>
      <c r="K43" s="91" t="s">
        <v>301</v>
      </c>
      <c r="L43" s="91" t="s">
        <v>301</v>
      </c>
      <c r="M43" s="91" t="s">
        <v>301</v>
      </c>
      <c r="N43" s="91" t="s">
        <v>301</v>
      </c>
      <c r="O43" s="91" t="s">
        <v>301</v>
      </c>
      <c r="P43" s="91" t="s">
        <v>301</v>
      </c>
      <c r="Q43" s="91" t="s">
        <v>301</v>
      </c>
      <c r="R43" s="91" t="s">
        <v>301</v>
      </c>
      <c r="S43" s="91" t="s">
        <v>301</v>
      </c>
      <c r="T43" s="146" t="s">
        <v>301</v>
      </c>
      <c r="U43" s="146" t="s">
        <v>301</v>
      </c>
      <c r="V43" s="146" t="s">
        <v>301</v>
      </c>
      <c r="W43" s="146" t="s">
        <v>301</v>
      </c>
      <c r="X43" s="91" t="s">
        <v>301</v>
      </c>
      <c r="Y43" s="91" t="s">
        <v>301</v>
      </c>
      <c r="Z43" s="91" t="s">
        <v>301</v>
      </c>
      <c r="AA43" s="91" t="s">
        <v>301</v>
      </c>
      <c r="AB43" s="91" t="s">
        <v>301</v>
      </c>
      <c r="AC43" s="91" t="s">
        <v>301</v>
      </c>
    </row>
    <row r="44" spans="1:33" s="129" customFormat="1" ht="31.5" x14ac:dyDescent="0.25">
      <c r="A44" s="130" t="s">
        <v>88</v>
      </c>
      <c r="B44" s="131" t="s">
        <v>87</v>
      </c>
      <c r="C44" s="91" t="s">
        <v>301</v>
      </c>
      <c r="D44" s="91" t="s">
        <v>301</v>
      </c>
      <c r="E44" s="91" t="s">
        <v>301</v>
      </c>
      <c r="F44" s="91" t="s">
        <v>301</v>
      </c>
      <c r="G44" s="91" t="s">
        <v>301</v>
      </c>
      <c r="H44" s="91" t="s">
        <v>301</v>
      </c>
      <c r="I44" s="91" t="s">
        <v>301</v>
      </c>
      <c r="J44" s="91" t="s">
        <v>301</v>
      </c>
      <c r="K44" s="91" t="s">
        <v>301</v>
      </c>
      <c r="L44" s="91" t="s">
        <v>301</v>
      </c>
      <c r="M44" s="91" t="s">
        <v>301</v>
      </c>
      <c r="N44" s="91" t="s">
        <v>301</v>
      </c>
      <c r="O44" s="91" t="s">
        <v>301</v>
      </c>
      <c r="P44" s="91" t="s">
        <v>301</v>
      </c>
      <c r="Q44" s="91" t="s">
        <v>301</v>
      </c>
      <c r="R44" s="91" t="s">
        <v>301</v>
      </c>
      <c r="S44" s="91" t="s">
        <v>301</v>
      </c>
      <c r="T44" s="146" t="s">
        <v>301</v>
      </c>
      <c r="U44" s="146" t="s">
        <v>301</v>
      </c>
      <c r="V44" s="146" t="s">
        <v>301</v>
      </c>
      <c r="W44" s="146" t="s">
        <v>301</v>
      </c>
      <c r="X44" s="91" t="s">
        <v>301</v>
      </c>
      <c r="Y44" s="91" t="s">
        <v>301</v>
      </c>
      <c r="Z44" s="91" t="s">
        <v>301</v>
      </c>
      <c r="AA44" s="91" t="s">
        <v>301</v>
      </c>
      <c r="AB44" s="91" t="s">
        <v>301</v>
      </c>
      <c r="AC44" s="91" t="s">
        <v>301</v>
      </c>
    </row>
    <row r="45" spans="1:33" s="129" customFormat="1" ht="31.5" x14ac:dyDescent="0.25">
      <c r="A45" s="130" t="s">
        <v>86</v>
      </c>
      <c r="B45" s="131" t="s">
        <v>85</v>
      </c>
      <c r="C45" s="91" t="s">
        <v>301</v>
      </c>
      <c r="D45" s="91" t="s">
        <v>301</v>
      </c>
      <c r="E45" s="91" t="s">
        <v>301</v>
      </c>
      <c r="F45" s="91" t="s">
        <v>301</v>
      </c>
      <c r="G45" s="91" t="s">
        <v>301</v>
      </c>
      <c r="H45" s="91" t="s">
        <v>301</v>
      </c>
      <c r="I45" s="91" t="s">
        <v>301</v>
      </c>
      <c r="J45" s="91" t="s">
        <v>301</v>
      </c>
      <c r="K45" s="91" t="s">
        <v>301</v>
      </c>
      <c r="L45" s="91" t="s">
        <v>301</v>
      </c>
      <c r="M45" s="91" t="s">
        <v>301</v>
      </c>
      <c r="N45" s="91" t="s">
        <v>301</v>
      </c>
      <c r="O45" s="91" t="s">
        <v>301</v>
      </c>
      <c r="P45" s="91" t="s">
        <v>301</v>
      </c>
      <c r="Q45" s="91" t="s">
        <v>301</v>
      </c>
      <c r="R45" s="91" t="s">
        <v>301</v>
      </c>
      <c r="S45" s="91" t="s">
        <v>301</v>
      </c>
      <c r="T45" s="146" t="s">
        <v>301</v>
      </c>
      <c r="U45" s="146" t="s">
        <v>301</v>
      </c>
      <c r="V45" s="146" t="s">
        <v>301</v>
      </c>
      <c r="W45" s="146" t="s">
        <v>301</v>
      </c>
      <c r="X45" s="91" t="s">
        <v>301</v>
      </c>
      <c r="Y45" s="91" t="s">
        <v>301</v>
      </c>
      <c r="Z45" s="91" t="s">
        <v>301</v>
      </c>
      <c r="AA45" s="91" t="s">
        <v>301</v>
      </c>
      <c r="AB45" s="91" t="s">
        <v>301</v>
      </c>
      <c r="AC45" s="91" t="s">
        <v>301</v>
      </c>
    </row>
    <row r="46" spans="1:33" s="129" customFormat="1" x14ac:dyDescent="0.25">
      <c r="A46" s="130" t="s">
        <v>84</v>
      </c>
      <c r="B46" s="131" t="s">
        <v>83</v>
      </c>
      <c r="C46" s="91" t="s">
        <v>301</v>
      </c>
      <c r="D46" s="91" t="s">
        <v>301</v>
      </c>
      <c r="E46" s="91" t="s">
        <v>301</v>
      </c>
      <c r="F46" s="91" t="s">
        <v>301</v>
      </c>
      <c r="G46" s="91" t="s">
        <v>301</v>
      </c>
      <c r="H46" s="91" t="s">
        <v>301</v>
      </c>
      <c r="I46" s="91" t="s">
        <v>301</v>
      </c>
      <c r="J46" s="91" t="s">
        <v>301</v>
      </c>
      <c r="K46" s="91" t="s">
        <v>301</v>
      </c>
      <c r="L46" s="91" t="s">
        <v>301</v>
      </c>
      <c r="M46" s="91" t="s">
        <v>301</v>
      </c>
      <c r="N46" s="91" t="s">
        <v>301</v>
      </c>
      <c r="O46" s="91" t="s">
        <v>301</v>
      </c>
      <c r="P46" s="91" t="s">
        <v>301</v>
      </c>
      <c r="Q46" s="91" t="s">
        <v>301</v>
      </c>
      <c r="R46" s="91" t="s">
        <v>301</v>
      </c>
      <c r="S46" s="91" t="s">
        <v>301</v>
      </c>
      <c r="T46" s="146" t="s">
        <v>301</v>
      </c>
      <c r="U46" s="146" t="s">
        <v>301</v>
      </c>
      <c r="V46" s="146" t="s">
        <v>301</v>
      </c>
      <c r="W46" s="146" t="s">
        <v>301</v>
      </c>
      <c r="X46" s="91" t="s">
        <v>301</v>
      </c>
      <c r="Y46" s="91" t="s">
        <v>301</v>
      </c>
      <c r="Z46" s="91" t="s">
        <v>301</v>
      </c>
      <c r="AA46" s="91" t="s">
        <v>301</v>
      </c>
      <c r="AB46" s="91" t="s">
        <v>301</v>
      </c>
      <c r="AC46" s="91" t="s">
        <v>301</v>
      </c>
    </row>
    <row r="47" spans="1:33" s="129" customFormat="1" x14ac:dyDescent="0.25">
      <c r="A47" s="130" t="s">
        <v>82</v>
      </c>
      <c r="B47" s="134" t="s">
        <v>68</v>
      </c>
      <c r="C47" s="148">
        <v>78855</v>
      </c>
      <c r="D47" s="148">
        <v>98801</v>
      </c>
      <c r="E47" s="148">
        <v>95402</v>
      </c>
      <c r="F47" s="148">
        <v>78615</v>
      </c>
      <c r="G47" s="146" t="s">
        <v>301</v>
      </c>
      <c r="H47" s="148">
        <v>18528</v>
      </c>
      <c r="I47" s="146" t="s">
        <v>301</v>
      </c>
      <c r="J47" s="148">
        <v>20186</v>
      </c>
      <c r="K47" s="146" t="s">
        <v>301</v>
      </c>
      <c r="L47" s="148">
        <v>13669</v>
      </c>
      <c r="M47" s="146" t="s">
        <v>301</v>
      </c>
      <c r="N47" s="148">
        <v>14597</v>
      </c>
      <c r="O47" s="146" t="s">
        <v>301</v>
      </c>
      <c r="P47" s="148">
        <v>19203</v>
      </c>
      <c r="Q47" s="146" t="s">
        <v>301</v>
      </c>
      <c r="R47" s="148">
        <v>19494</v>
      </c>
      <c r="S47" s="146" t="s">
        <v>301</v>
      </c>
      <c r="T47" s="148">
        <v>25797</v>
      </c>
      <c r="U47" s="146" t="s">
        <v>301</v>
      </c>
      <c r="V47" s="148">
        <v>26319</v>
      </c>
      <c r="W47" s="146" t="s">
        <v>301</v>
      </c>
      <c r="X47" s="148">
        <v>18205</v>
      </c>
      <c r="Y47" s="146" t="s">
        <v>301</v>
      </c>
      <c r="Z47" s="146" t="s">
        <v>301</v>
      </c>
      <c r="AA47" s="146" t="s">
        <v>301</v>
      </c>
      <c r="AB47" s="148">
        <v>76874</v>
      </c>
      <c r="AC47" s="148">
        <v>78615</v>
      </c>
      <c r="AD47" s="176"/>
      <c r="AE47" s="177"/>
      <c r="AF47" s="177"/>
      <c r="AG47" s="177"/>
    </row>
    <row r="48" spans="1:33" s="129" customFormat="1" ht="35.25" customHeight="1" x14ac:dyDescent="0.25">
      <c r="A48" s="127" t="s">
        <v>54</v>
      </c>
      <c r="B48" s="128" t="s">
        <v>81</v>
      </c>
      <c r="C48" s="91" t="s">
        <v>301</v>
      </c>
      <c r="D48" s="91" t="s">
        <v>301</v>
      </c>
      <c r="E48" s="91" t="s">
        <v>301</v>
      </c>
      <c r="F48" s="91" t="s">
        <v>301</v>
      </c>
      <c r="G48" s="91" t="s">
        <v>301</v>
      </c>
      <c r="H48" s="91" t="s">
        <v>301</v>
      </c>
      <c r="I48" s="91" t="s">
        <v>301</v>
      </c>
      <c r="J48" s="91" t="s">
        <v>301</v>
      </c>
      <c r="K48" s="91" t="s">
        <v>301</v>
      </c>
      <c r="L48" s="91" t="s">
        <v>301</v>
      </c>
      <c r="M48" s="91" t="s">
        <v>301</v>
      </c>
      <c r="N48" s="91" t="s">
        <v>301</v>
      </c>
      <c r="O48" s="91" t="s">
        <v>301</v>
      </c>
      <c r="P48" s="91" t="s">
        <v>301</v>
      </c>
      <c r="Q48" s="91" t="s">
        <v>301</v>
      </c>
      <c r="R48" s="91" t="s">
        <v>301</v>
      </c>
      <c r="S48" s="91" t="s">
        <v>301</v>
      </c>
      <c r="T48" s="146" t="s">
        <v>301</v>
      </c>
      <c r="U48" s="146" t="s">
        <v>301</v>
      </c>
      <c r="V48" s="146" t="s">
        <v>301</v>
      </c>
      <c r="W48" s="146" t="s">
        <v>301</v>
      </c>
      <c r="X48" s="91" t="s">
        <v>301</v>
      </c>
      <c r="Y48" s="91" t="s">
        <v>301</v>
      </c>
      <c r="Z48" s="91" t="s">
        <v>301</v>
      </c>
      <c r="AA48" s="91" t="s">
        <v>301</v>
      </c>
      <c r="AB48" s="91" t="s">
        <v>301</v>
      </c>
      <c r="AC48" s="91" t="s">
        <v>301</v>
      </c>
    </row>
    <row r="49" spans="1:33" s="129" customFormat="1" x14ac:dyDescent="0.25">
      <c r="A49" s="130" t="s">
        <v>80</v>
      </c>
      <c r="B49" s="131" t="s">
        <v>79</v>
      </c>
      <c r="C49" s="146">
        <v>1155.794784411667</v>
      </c>
      <c r="D49" s="146">
        <v>1447.5181796556412</v>
      </c>
      <c r="E49" s="146">
        <v>1447.511888908336</v>
      </c>
      <c r="F49" s="146">
        <v>1183.1477876939739</v>
      </c>
      <c r="G49" s="146" t="s">
        <v>301</v>
      </c>
      <c r="H49" s="146">
        <v>264.36722263999997</v>
      </c>
      <c r="I49" s="146" t="s">
        <v>301</v>
      </c>
      <c r="J49" s="146">
        <v>264.370391961667</v>
      </c>
      <c r="K49" s="146" t="s">
        <v>301</v>
      </c>
      <c r="L49" s="146">
        <v>214.29471171</v>
      </c>
      <c r="M49" s="146" t="s">
        <v>301</v>
      </c>
      <c r="N49" s="146">
        <v>214.29480004999999</v>
      </c>
      <c r="O49" s="146" t="s">
        <v>301</v>
      </c>
      <c r="P49" s="146">
        <v>280.49544512</v>
      </c>
      <c r="Q49" s="146" t="s">
        <v>301</v>
      </c>
      <c r="R49" s="146">
        <v>280.49553644661</v>
      </c>
      <c r="S49" s="146" t="s">
        <v>301</v>
      </c>
      <c r="T49" s="146">
        <v>396.63423562000003</v>
      </c>
      <c r="U49" s="146" t="s">
        <v>301</v>
      </c>
      <c r="V49" s="146">
        <v>396.637177379028</v>
      </c>
      <c r="W49" s="146" t="s">
        <v>301</v>
      </c>
      <c r="X49" s="146">
        <v>291.7202738183359</v>
      </c>
      <c r="Y49" s="146" t="s">
        <v>301</v>
      </c>
      <c r="Z49" s="146" t="s">
        <v>301</v>
      </c>
      <c r="AA49" s="146" t="s">
        <v>301</v>
      </c>
      <c r="AB49" s="146">
        <v>1183.1446662683361</v>
      </c>
      <c r="AC49" s="146">
        <v>1183.1477876939739</v>
      </c>
      <c r="AD49" s="176"/>
      <c r="AE49" s="177"/>
      <c r="AF49" s="177"/>
      <c r="AG49" s="177"/>
    </row>
    <row r="50" spans="1:33" s="129" customFormat="1" x14ac:dyDescent="0.25">
      <c r="A50" s="130" t="s">
        <v>78</v>
      </c>
      <c r="B50" s="131" t="s">
        <v>72</v>
      </c>
      <c r="C50" s="91" t="s">
        <v>301</v>
      </c>
      <c r="D50" s="91" t="s">
        <v>301</v>
      </c>
      <c r="E50" s="91" t="s">
        <v>301</v>
      </c>
      <c r="F50" s="91" t="s">
        <v>301</v>
      </c>
      <c r="G50" s="91" t="s">
        <v>301</v>
      </c>
      <c r="H50" s="91" t="s">
        <v>301</v>
      </c>
      <c r="I50" s="91" t="s">
        <v>301</v>
      </c>
      <c r="J50" s="91" t="s">
        <v>301</v>
      </c>
      <c r="K50" s="91" t="s">
        <v>301</v>
      </c>
      <c r="L50" s="91" t="s">
        <v>301</v>
      </c>
      <c r="M50" s="91" t="s">
        <v>301</v>
      </c>
      <c r="N50" s="91" t="s">
        <v>301</v>
      </c>
      <c r="O50" s="91" t="s">
        <v>301</v>
      </c>
      <c r="P50" s="91" t="s">
        <v>301</v>
      </c>
      <c r="Q50" s="91" t="s">
        <v>301</v>
      </c>
      <c r="R50" s="91" t="s">
        <v>301</v>
      </c>
      <c r="S50" s="91" t="s">
        <v>301</v>
      </c>
      <c r="T50" s="146" t="s">
        <v>301</v>
      </c>
      <c r="U50" s="146" t="s">
        <v>301</v>
      </c>
      <c r="V50" s="146" t="s">
        <v>301</v>
      </c>
      <c r="W50" s="146" t="s">
        <v>301</v>
      </c>
      <c r="X50" s="91" t="s">
        <v>301</v>
      </c>
      <c r="Y50" s="91" t="s">
        <v>301</v>
      </c>
      <c r="Z50" s="91" t="s">
        <v>301</v>
      </c>
      <c r="AA50" s="91" t="s">
        <v>301</v>
      </c>
      <c r="AB50" s="91" t="s">
        <v>301</v>
      </c>
      <c r="AC50" s="91" t="s">
        <v>301</v>
      </c>
    </row>
    <row r="51" spans="1:33" s="129" customFormat="1" x14ac:dyDescent="0.25">
      <c r="A51" s="130" t="s">
        <v>77</v>
      </c>
      <c r="B51" s="134" t="s">
        <v>71</v>
      </c>
      <c r="C51" s="91" t="s">
        <v>301</v>
      </c>
      <c r="D51" s="91" t="s">
        <v>301</v>
      </c>
      <c r="E51" s="91" t="s">
        <v>301</v>
      </c>
      <c r="F51" s="91" t="s">
        <v>301</v>
      </c>
      <c r="G51" s="91" t="s">
        <v>301</v>
      </c>
      <c r="H51" s="91" t="s">
        <v>301</v>
      </c>
      <c r="I51" s="91" t="s">
        <v>301</v>
      </c>
      <c r="J51" s="91" t="s">
        <v>301</v>
      </c>
      <c r="K51" s="91" t="s">
        <v>301</v>
      </c>
      <c r="L51" s="91" t="s">
        <v>301</v>
      </c>
      <c r="M51" s="91" t="s">
        <v>301</v>
      </c>
      <c r="N51" s="91" t="s">
        <v>301</v>
      </c>
      <c r="O51" s="91" t="s">
        <v>301</v>
      </c>
      <c r="P51" s="91" t="s">
        <v>301</v>
      </c>
      <c r="Q51" s="91" t="s">
        <v>301</v>
      </c>
      <c r="R51" s="91" t="s">
        <v>301</v>
      </c>
      <c r="S51" s="91" t="s">
        <v>301</v>
      </c>
      <c r="T51" s="146" t="s">
        <v>301</v>
      </c>
      <c r="U51" s="146" t="s">
        <v>301</v>
      </c>
      <c r="V51" s="146" t="s">
        <v>301</v>
      </c>
      <c r="W51" s="146" t="s">
        <v>301</v>
      </c>
      <c r="X51" s="91" t="s">
        <v>301</v>
      </c>
      <c r="Y51" s="91" t="s">
        <v>301</v>
      </c>
      <c r="Z51" s="91" t="s">
        <v>301</v>
      </c>
      <c r="AA51" s="91" t="s">
        <v>301</v>
      </c>
      <c r="AB51" s="91" t="s">
        <v>301</v>
      </c>
      <c r="AC51" s="91" t="s">
        <v>301</v>
      </c>
    </row>
    <row r="52" spans="1:33" s="129" customFormat="1" x14ac:dyDescent="0.25">
      <c r="A52" s="130" t="s">
        <v>76</v>
      </c>
      <c r="B52" s="134" t="s">
        <v>70</v>
      </c>
      <c r="C52" s="91" t="s">
        <v>301</v>
      </c>
      <c r="D52" s="91" t="s">
        <v>301</v>
      </c>
      <c r="E52" s="91" t="s">
        <v>301</v>
      </c>
      <c r="F52" s="91" t="s">
        <v>301</v>
      </c>
      <c r="G52" s="91" t="s">
        <v>301</v>
      </c>
      <c r="H52" s="91" t="s">
        <v>301</v>
      </c>
      <c r="I52" s="91" t="s">
        <v>301</v>
      </c>
      <c r="J52" s="91" t="s">
        <v>301</v>
      </c>
      <c r="K52" s="91" t="s">
        <v>301</v>
      </c>
      <c r="L52" s="91" t="s">
        <v>301</v>
      </c>
      <c r="M52" s="91" t="s">
        <v>301</v>
      </c>
      <c r="N52" s="91" t="s">
        <v>301</v>
      </c>
      <c r="O52" s="91" t="s">
        <v>301</v>
      </c>
      <c r="P52" s="91" t="s">
        <v>301</v>
      </c>
      <c r="Q52" s="91" t="s">
        <v>301</v>
      </c>
      <c r="R52" s="91" t="s">
        <v>301</v>
      </c>
      <c r="S52" s="91" t="s">
        <v>301</v>
      </c>
      <c r="T52" s="146" t="s">
        <v>301</v>
      </c>
      <c r="U52" s="146" t="s">
        <v>301</v>
      </c>
      <c r="V52" s="146" t="s">
        <v>301</v>
      </c>
      <c r="W52" s="146" t="s">
        <v>301</v>
      </c>
      <c r="X52" s="91" t="s">
        <v>301</v>
      </c>
      <c r="Y52" s="91" t="s">
        <v>301</v>
      </c>
      <c r="Z52" s="91" t="s">
        <v>301</v>
      </c>
      <c r="AA52" s="91" t="s">
        <v>301</v>
      </c>
      <c r="AB52" s="91" t="s">
        <v>301</v>
      </c>
      <c r="AC52" s="91" t="s">
        <v>301</v>
      </c>
    </row>
    <row r="53" spans="1:33" s="129" customFormat="1" x14ac:dyDescent="0.25">
      <c r="A53" s="130" t="s">
        <v>75</v>
      </c>
      <c r="B53" s="134" t="s">
        <v>69</v>
      </c>
      <c r="C53" s="91" t="s">
        <v>301</v>
      </c>
      <c r="D53" s="91" t="s">
        <v>301</v>
      </c>
      <c r="E53" s="91" t="s">
        <v>301</v>
      </c>
      <c r="F53" s="91" t="s">
        <v>301</v>
      </c>
      <c r="G53" s="91" t="s">
        <v>301</v>
      </c>
      <c r="H53" s="91" t="s">
        <v>301</v>
      </c>
      <c r="I53" s="91" t="s">
        <v>301</v>
      </c>
      <c r="J53" s="91" t="s">
        <v>301</v>
      </c>
      <c r="K53" s="91" t="s">
        <v>301</v>
      </c>
      <c r="L53" s="91" t="s">
        <v>301</v>
      </c>
      <c r="M53" s="91" t="s">
        <v>301</v>
      </c>
      <c r="N53" s="91" t="s">
        <v>301</v>
      </c>
      <c r="O53" s="91" t="s">
        <v>301</v>
      </c>
      <c r="P53" s="91" t="s">
        <v>301</v>
      </c>
      <c r="Q53" s="91" t="s">
        <v>301</v>
      </c>
      <c r="R53" s="91" t="s">
        <v>301</v>
      </c>
      <c r="S53" s="91" t="s">
        <v>301</v>
      </c>
      <c r="T53" s="146" t="s">
        <v>301</v>
      </c>
      <c r="U53" s="146" t="s">
        <v>301</v>
      </c>
      <c r="V53" s="146" t="s">
        <v>301</v>
      </c>
      <c r="W53" s="146" t="s">
        <v>301</v>
      </c>
      <c r="X53" s="91" t="s">
        <v>301</v>
      </c>
      <c r="Y53" s="91" t="s">
        <v>301</v>
      </c>
      <c r="Z53" s="91" t="s">
        <v>301</v>
      </c>
      <c r="AA53" s="91" t="s">
        <v>301</v>
      </c>
      <c r="AB53" s="91" t="s">
        <v>301</v>
      </c>
      <c r="AC53" s="91" t="s">
        <v>301</v>
      </c>
    </row>
    <row r="54" spans="1:33" s="137" customFormat="1" x14ac:dyDescent="0.25">
      <c r="A54" s="135" t="s">
        <v>74</v>
      </c>
      <c r="B54" s="136" t="s">
        <v>303</v>
      </c>
      <c r="C54" s="148">
        <v>64</v>
      </c>
      <c r="D54" s="148">
        <v>80</v>
      </c>
      <c r="E54" s="148">
        <v>80</v>
      </c>
      <c r="F54" s="148">
        <v>64</v>
      </c>
      <c r="G54" s="148" t="s">
        <v>301</v>
      </c>
      <c r="H54" s="148">
        <v>16</v>
      </c>
      <c r="I54" s="148" t="s">
        <v>301</v>
      </c>
      <c r="J54" s="148">
        <v>16</v>
      </c>
      <c r="K54" s="148" t="s">
        <v>301</v>
      </c>
      <c r="L54" s="148">
        <v>16</v>
      </c>
      <c r="M54" s="148" t="s">
        <v>301</v>
      </c>
      <c r="N54" s="148">
        <v>16</v>
      </c>
      <c r="O54" s="146" t="s">
        <v>301</v>
      </c>
      <c r="P54" s="148">
        <v>16</v>
      </c>
      <c r="Q54" s="148" t="s">
        <v>301</v>
      </c>
      <c r="R54" s="148">
        <v>16</v>
      </c>
      <c r="S54" s="148" t="s">
        <v>301</v>
      </c>
      <c r="T54" s="148">
        <v>16</v>
      </c>
      <c r="U54" s="148" t="s">
        <v>301</v>
      </c>
      <c r="V54" s="148">
        <v>16</v>
      </c>
      <c r="W54" s="148" t="s">
        <v>301</v>
      </c>
      <c r="X54" s="148">
        <v>16</v>
      </c>
      <c r="Y54" s="148" t="s">
        <v>301</v>
      </c>
      <c r="Z54" s="146" t="s">
        <v>301</v>
      </c>
      <c r="AA54" s="148" t="s">
        <v>301</v>
      </c>
      <c r="AB54" s="148">
        <v>64</v>
      </c>
      <c r="AC54" s="148">
        <v>64</v>
      </c>
      <c r="AD54" s="176"/>
      <c r="AE54" s="178"/>
      <c r="AF54" s="178"/>
      <c r="AG54" s="178"/>
    </row>
    <row r="55" spans="1:33" ht="36.75" customHeight="1" x14ac:dyDescent="0.25">
      <c r="A55" s="53" t="s">
        <v>53</v>
      </c>
      <c r="B55" s="67" t="s">
        <v>171</v>
      </c>
      <c r="C55" s="91" t="s">
        <v>301</v>
      </c>
      <c r="D55" s="91" t="s">
        <v>301</v>
      </c>
      <c r="E55" s="91" t="s">
        <v>301</v>
      </c>
      <c r="F55" s="91" t="s">
        <v>301</v>
      </c>
      <c r="G55" s="91" t="s">
        <v>301</v>
      </c>
      <c r="H55" s="91" t="s">
        <v>301</v>
      </c>
      <c r="I55" s="91" t="s">
        <v>301</v>
      </c>
      <c r="J55" s="91" t="s">
        <v>301</v>
      </c>
      <c r="K55" s="91" t="s">
        <v>301</v>
      </c>
      <c r="L55" s="132" t="s">
        <v>301</v>
      </c>
      <c r="M55" s="132" t="s">
        <v>301</v>
      </c>
      <c r="N55" s="132" t="s">
        <v>301</v>
      </c>
      <c r="O55" s="132" t="s">
        <v>301</v>
      </c>
      <c r="P55" s="132" t="s">
        <v>301</v>
      </c>
      <c r="Q55" s="132" t="s">
        <v>301</v>
      </c>
      <c r="R55" s="132" t="s">
        <v>301</v>
      </c>
      <c r="S55" s="132" t="s">
        <v>301</v>
      </c>
      <c r="T55" s="132" t="s">
        <v>301</v>
      </c>
      <c r="U55" s="132" t="s">
        <v>301</v>
      </c>
      <c r="V55" s="132" t="s">
        <v>301</v>
      </c>
      <c r="W55" s="132" t="s">
        <v>301</v>
      </c>
      <c r="X55" s="132" t="s">
        <v>301</v>
      </c>
      <c r="Y55" s="132" t="s">
        <v>301</v>
      </c>
      <c r="Z55" s="91" t="s">
        <v>301</v>
      </c>
      <c r="AA55" s="91" t="s">
        <v>301</v>
      </c>
      <c r="AB55" s="91" t="s">
        <v>301</v>
      </c>
      <c r="AC55" s="91" t="s">
        <v>301</v>
      </c>
    </row>
    <row r="56" spans="1:33" x14ac:dyDescent="0.25">
      <c r="A56" s="53" t="s">
        <v>51</v>
      </c>
      <c r="B56" s="52" t="s">
        <v>73</v>
      </c>
      <c r="C56" s="91" t="s">
        <v>301</v>
      </c>
      <c r="D56" s="91" t="s">
        <v>301</v>
      </c>
      <c r="E56" s="91" t="s">
        <v>301</v>
      </c>
      <c r="F56" s="91" t="s">
        <v>301</v>
      </c>
      <c r="G56" s="91" t="s">
        <v>301</v>
      </c>
      <c r="H56" s="91" t="s">
        <v>301</v>
      </c>
      <c r="I56" s="91" t="s">
        <v>301</v>
      </c>
      <c r="J56" s="91" t="s">
        <v>301</v>
      </c>
      <c r="K56" s="91" t="s">
        <v>301</v>
      </c>
      <c r="L56" s="132" t="s">
        <v>301</v>
      </c>
      <c r="M56" s="132" t="s">
        <v>301</v>
      </c>
      <c r="N56" s="132" t="s">
        <v>301</v>
      </c>
      <c r="O56" s="132" t="s">
        <v>301</v>
      </c>
      <c r="P56" s="132" t="s">
        <v>301</v>
      </c>
      <c r="Q56" s="132" t="s">
        <v>301</v>
      </c>
      <c r="R56" s="132" t="s">
        <v>301</v>
      </c>
      <c r="S56" s="132" t="s">
        <v>301</v>
      </c>
      <c r="T56" s="132" t="s">
        <v>301</v>
      </c>
      <c r="U56" s="132" t="s">
        <v>301</v>
      </c>
      <c r="V56" s="132" t="s">
        <v>301</v>
      </c>
      <c r="W56" s="132" t="s">
        <v>301</v>
      </c>
      <c r="X56" s="132" t="s">
        <v>301</v>
      </c>
      <c r="Y56" s="132" t="s">
        <v>301</v>
      </c>
      <c r="Z56" s="91" t="s">
        <v>301</v>
      </c>
      <c r="AA56" s="91" t="s">
        <v>301</v>
      </c>
      <c r="AB56" s="91" t="s">
        <v>301</v>
      </c>
      <c r="AC56" s="91" t="s">
        <v>301</v>
      </c>
    </row>
    <row r="57" spans="1:33" x14ac:dyDescent="0.25">
      <c r="A57" s="50" t="s">
        <v>165</v>
      </c>
      <c r="B57" s="51" t="s">
        <v>93</v>
      </c>
      <c r="C57" s="91" t="s">
        <v>301</v>
      </c>
      <c r="D57" s="91" t="s">
        <v>301</v>
      </c>
      <c r="E57" s="91" t="s">
        <v>301</v>
      </c>
      <c r="F57" s="91" t="s">
        <v>301</v>
      </c>
      <c r="G57" s="91" t="s">
        <v>301</v>
      </c>
      <c r="H57" s="91" t="s">
        <v>301</v>
      </c>
      <c r="I57" s="91" t="s">
        <v>301</v>
      </c>
      <c r="J57" s="91" t="s">
        <v>301</v>
      </c>
      <c r="K57" s="91" t="s">
        <v>301</v>
      </c>
      <c r="L57" s="132" t="s">
        <v>301</v>
      </c>
      <c r="M57" s="132" t="s">
        <v>301</v>
      </c>
      <c r="N57" s="132" t="s">
        <v>301</v>
      </c>
      <c r="O57" s="132" t="s">
        <v>301</v>
      </c>
      <c r="P57" s="132" t="s">
        <v>301</v>
      </c>
      <c r="Q57" s="132" t="s">
        <v>301</v>
      </c>
      <c r="R57" s="132" t="s">
        <v>301</v>
      </c>
      <c r="S57" s="132" t="s">
        <v>301</v>
      </c>
      <c r="T57" s="132" t="s">
        <v>301</v>
      </c>
      <c r="U57" s="132" t="s">
        <v>301</v>
      </c>
      <c r="V57" s="132" t="s">
        <v>301</v>
      </c>
      <c r="W57" s="132" t="s">
        <v>301</v>
      </c>
      <c r="X57" s="132" t="s">
        <v>301</v>
      </c>
      <c r="Y57" s="132" t="s">
        <v>301</v>
      </c>
      <c r="Z57" s="91" t="s">
        <v>301</v>
      </c>
      <c r="AA57" s="91" t="s">
        <v>301</v>
      </c>
      <c r="AB57" s="91" t="s">
        <v>301</v>
      </c>
      <c r="AC57" s="91" t="s">
        <v>301</v>
      </c>
    </row>
    <row r="58" spans="1:33" x14ac:dyDescent="0.25">
      <c r="A58" s="50" t="s">
        <v>166</v>
      </c>
      <c r="B58" s="51" t="s">
        <v>91</v>
      </c>
      <c r="C58" s="91" t="s">
        <v>301</v>
      </c>
      <c r="D58" s="91" t="s">
        <v>301</v>
      </c>
      <c r="E58" s="91" t="s">
        <v>301</v>
      </c>
      <c r="F58" s="91" t="s">
        <v>301</v>
      </c>
      <c r="G58" s="91" t="s">
        <v>301</v>
      </c>
      <c r="H58" s="91" t="s">
        <v>301</v>
      </c>
      <c r="I58" s="91" t="s">
        <v>301</v>
      </c>
      <c r="J58" s="91" t="s">
        <v>301</v>
      </c>
      <c r="K58" s="91" t="s">
        <v>301</v>
      </c>
      <c r="L58" s="132" t="s">
        <v>301</v>
      </c>
      <c r="M58" s="132" t="s">
        <v>301</v>
      </c>
      <c r="N58" s="132" t="s">
        <v>301</v>
      </c>
      <c r="O58" s="132" t="s">
        <v>301</v>
      </c>
      <c r="P58" s="132" t="s">
        <v>301</v>
      </c>
      <c r="Q58" s="132" t="s">
        <v>301</v>
      </c>
      <c r="R58" s="132" t="s">
        <v>301</v>
      </c>
      <c r="S58" s="132" t="s">
        <v>301</v>
      </c>
      <c r="T58" s="132" t="s">
        <v>301</v>
      </c>
      <c r="U58" s="132" t="s">
        <v>301</v>
      </c>
      <c r="V58" s="132" t="s">
        <v>301</v>
      </c>
      <c r="W58" s="132" t="s">
        <v>301</v>
      </c>
      <c r="X58" s="132" t="s">
        <v>301</v>
      </c>
      <c r="Y58" s="132" t="s">
        <v>301</v>
      </c>
      <c r="Z58" s="91" t="s">
        <v>301</v>
      </c>
      <c r="AA58" s="91" t="s">
        <v>301</v>
      </c>
      <c r="AB58" s="91" t="s">
        <v>301</v>
      </c>
      <c r="AC58" s="91" t="s">
        <v>301</v>
      </c>
    </row>
    <row r="59" spans="1:33" x14ac:dyDescent="0.25">
      <c r="A59" s="50" t="s">
        <v>167</v>
      </c>
      <c r="B59" s="51" t="s">
        <v>89</v>
      </c>
      <c r="C59" s="91" t="s">
        <v>301</v>
      </c>
      <c r="D59" s="91" t="s">
        <v>301</v>
      </c>
      <c r="E59" s="91" t="s">
        <v>301</v>
      </c>
      <c r="F59" s="91" t="s">
        <v>301</v>
      </c>
      <c r="G59" s="91" t="s">
        <v>301</v>
      </c>
      <c r="H59" s="91" t="s">
        <v>301</v>
      </c>
      <c r="I59" s="91" t="s">
        <v>301</v>
      </c>
      <c r="J59" s="91" t="s">
        <v>301</v>
      </c>
      <c r="K59" s="91" t="s">
        <v>301</v>
      </c>
      <c r="L59" s="132" t="s">
        <v>301</v>
      </c>
      <c r="M59" s="132" t="s">
        <v>301</v>
      </c>
      <c r="N59" s="132" t="s">
        <v>301</v>
      </c>
      <c r="O59" s="132" t="s">
        <v>301</v>
      </c>
      <c r="P59" s="132" t="s">
        <v>301</v>
      </c>
      <c r="Q59" s="132" t="s">
        <v>301</v>
      </c>
      <c r="R59" s="132" t="s">
        <v>301</v>
      </c>
      <c r="S59" s="132" t="s">
        <v>301</v>
      </c>
      <c r="T59" s="132" t="s">
        <v>301</v>
      </c>
      <c r="U59" s="132" t="s">
        <v>301</v>
      </c>
      <c r="V59" s="132" t="s">
        <v>301</v>
      </c>
      <c r="W59" s="132" t="s">
        <v>301</v>
      </c>
      <c r="X59" s="132" t="s">
        <v>301</v>
      </c>
      <c r="Y59" s="132" t="s">
        <v>301</v>
      </c>
      <c r="Z59" s="91" t="s">
        <v>301</v>
      </c>
      <c r="AA59" s="91" t="s">
        <v>301</v>
      </c>
      <c r="AB59" s="91" t="s">
        <v>301</v>
      </c>
      <c r="AC59" s="91" t="s">
        <v>301</v>
      </c>
    </row>
    <row r="60" spans="1:33" x14ac:dyDescent="0.25">
      <c r="A60" s="50" t="s">
        <v>168</v>
      </c>
      <c r="B60" s="51" t="s">
        <v>170</v>
      </c>
      <c r="C60" s="91" t="s">
        <v>301</v>
      </c>
      <c r="D60" s="91" t="s">
        <v>301</v>
      </c>
      <c r="E60" s="91" t="s">
        <v>301</v>
      </c>
      <c r="F60" s="91" t="s">
        <v>301</v>
      </c>
      <c r="G60" s="91" t="s">
        <v>301</v>
      </c>
      <c r="H60" s="91" t="s">
        <v>301</v>
      </c>
      <c r="I60" s="91" t="s">
        <v>301</v>
      </c>
      <c r="J60" s="91" t="s">
        <v>301</v>
      </c>
      <c r="K60" s="91" t="s">
        <v>301</v>
      </c>
      <c r="L60" s="132" t="s">
        <v>301</v>
      </c>
      <c r="M60" s="132" t="s">
        <v>301</v>
      </c>
      <c r="N60" s="132" t="s">
        <v>301</v>
      </c>
      <c r="O60" s="132" t="s">
        <v>301</v>
      </c>
      <c r="P60" s="132" t="s">
        <v>301</v>
      </c>
      <c r="Q60" s="132" t="s">
        <v>301</v>
      </c>
      <c r="R60" s="132" t="s">
        <v>301</v>
      </c>
      <c r="S60" s="132" t="s">
        <v>301</v>
      </c>
      <c r="T60" s="132" t="s">
        <v>301</v>
      </c>
      <c r="U60" s="132" t="s">
        <v>301</v>
      </c>
      <c r="V60" s="132" t="s">
        <v>301</v>
      </c>
      <c r="W60" s="132" t="s">
        <v>301</v>
      </c>
      <c r="X60" s="132" t="s">
        <v>301</v>
      </c>
      <c r="Y60" s="132" t="s">
        <v>301</v>
      </c>
      <c r="Z60" s="91" t="s">
        <v>301</v>
      </c>
      <c r="AA60" s="91" t="s">
        <v>301</v>
      </c>
      <c r="AB60" s="91" t="s">
        <v>301</v>
      </c>
      <c r="AC60" s="91" t="s">
        <v>301</v>
      </c>
    </row>
    <row r="61" spans="1:33" x14ac:dyDescent="0.25">
      <c r="A61" s="50" t="s">
        <v>169</v>
      </c>
      <c r="B61" s="49" t="s">
        <v>304</v>
      </c>
      <c r="C61" s="91" t="s">
        <v>301</v>
      </c>
      <c r="D61" s="91" t="s">
        <v>301</v>
      </c>
      <c r="E61" s="91" t="s">
        <v>301</v>
      </c>
      <c r="F61" s="91" t="s">
        <v>301</v>
      </c>
      <c r="G61" s="91" t="s">
        <v>301</v>
      </c>
      <c r="H61" s="91" t="s">
        <v>301</v>
      </c>
      <c r="I61" s="91" t="s">
        <v>301</v>
      </c>
      <c r="J61" s="91" t="s">
        <v>301</v>
      </c>
      <c r="K61" s="91" t="s">
        <v>301</v>
      </c>
      <c r="L61" s="132" t="s">
        <v>301</v>
      </c>
      <c r="M61" s="132" t="s">
        <v>301</v>
      </c>
      <c r="N61" s="132" t="s">
        <v>301</v>
      </c>
      <c r="O61" s="132" t="s">
        <v>301</v>
      </c>
      <c r="P61" s="132" t="s">
        <v>301</v>
      </c>
      <c r="Q61" s="132" t="s">
        <v>301</v>
      </c>
      <c r="R61" s="132" t="s">
        <v>301</v>
      </c>
      <c r="S61" s="132" t="s">
        <v>301</v>
      </c>
      <c r="T61" s="132" t="s">
        <v>301</v>
      </c>
      <c r="U61" s="132" t="s">
        <v>301</v>
      </c>
      <c r="V61" s="132" t="s">
        <v>301</v>
      </c>
      <c r="W61" s="132" t="s">
        <v>301</v>
      </c>
      <c r="X61" s="132" t="s">
        <v>301</v>
      </c>
      <c r="Y61" s="132" t="s">
        <v>301</v>
      </c>
      <c r="Z61" s="91" t="s">
        <v>301</v>
      </c>
      <c r="AA61" s="91" t="s">
        <v>301</v>
      </c>
      <c r="AB61" s="91" t="s">
        <v>301</v>
      </c>
      <c r="AC61" s="91" t="s">
        <v>301</v>
      </c>
    </row>
    <row r="62" spans="1:33" x14ac:dyDescent="0.25">
      <c r="A62" s="45"/>
      <c r="B62" s="46"/>
      <c r="C62" s="154"/>
      <c r="D62" s="154"/>
      <c r="E62" s="173"/>
      <c r="F62" s="154"/>
      <c r="G62" s="46"/>
      <c r="H62" s="40"/>
      <c r="I62" s="40"/>
      <c r="J62" s="40"/>
      <c r="K62" s="40"/>
      <c r="L62" s="155"/>
      <c r="N62" s="155"/>
      <c r="Z62" s="168"/>
      <c r="AA62" s="40"/>
      <c r="AB62" s="40"/>
      <c r="AD62" s="169"/>
      <c r="AE62" s="169"/>
      <c r="AF62" s="169"/>
      <c r="AG62" s="169"/>
    </row>
    <row r="63" spans="1:33" ht="54" customHeight="1" x14ac:dyDescent="0.25">
      <c r="A63" s="40"/>
      <c r="B63" s="215"/>
      <c r="C63" s="215"/>
      <c r="D63" s="215"/>
      <c r="E63" s="215"/>
      <c r="F63" s="215"/>
      <c r="G63" s="215"/>
      <c r="H63" s="44"/>
      <c r="I63" s="44"/>
      <c r="J63" s="44"/>
      <c r="K63" s="44"/>
      <c r="L63" s="156"/>
      <c r="M63" s="141"/>
      <c r="N63" s="156"/>
      <c r="O63" s="141"/>
      <c r="Q63" s="141"/>
      <c r="R63" s="156"/>
      <c r="S63" s="141"/>
      <c r="T63" s="141"/>
      <c r="U63" s="141"/>
      <c r="V63" s="156"/>
      <c r="W63" s="141"/>
      <c r="X63" s="141"/>
      <c r="Y63" s="141"/>
      <c r="Z63" s="157"/>
      <c r="AA63" s="44"/>
      <c r="AB63" s="157"/>
      <c r="AC63" s="260"/>
      <c r="AD63" s="169"/>
      <c r="AE63" s="169"/>
      <c r="AF63" s="169"/>
      <c r="AG63" s="169"/>
    </row>
    <row r="64" spans="1:33" x14ac:dyDescent="0.25">
      <c r="A64" s="40"/>
      <c r="B64" s="40"/>
      <c r="C64" s="168"/>
      <c r="D64" s="40"/>
      <c r="E64" s="40"/>
      <c r="F64" s="40"/>
      <c r="H64" s="40"/>
      <c r="I64" s="40"/>
      <c r="J64" s="40"/>
      <c r="K64" s="40"/>
      <c r="Z64" s="40"/>
      <c r="AA64" s="40"/>
      <c r="AB64" s="40"/>
      <c r="AD64" s="169"/>
      <c r="AE64" s="169"/>
      <c r="AF64" s="169"/>
      <c r="AG64" s="169"/>
    </row>
    <row r="65" spans="1:33" ht="50.25" customHeight="1" x14ac:dyDescent="0.25">
      <c r="A65" s="40"/>
      <c r="B65" s="216"/>
      <c r="C65" s="216"/>
      <c r="D65" s="216"/>
      <c r="E65" s="216"/>
      <c r="F65" s="216"/>
      <c r="G65" s="216"/>
      <c r="H65" s="40"/>
      <c r="I65" s="40"/>
      <c r="J65" s="40"/>
      <c r="K65" s="40"/>
      <c r="Z65" s="40"/>
      <c r="AA65" s="40"/>
      <c r="AB65" s="40"/>
      <c r="AD65" s="169"/>
      <c r="AE65" s="179"/>
      <c r="AF65" s="169"/>
      <c r="AG65" s="169"/>
    </row>
    <row r="66" spans="1:33" x14ac:dyDescent="0.25">
      <c r="A66" s="40"/>
      <c r="B66" s="40"/>
      <c r="C66" s="40"/>
      <c r="D66" s="40"/>
      <c r="E66" s="40"/>
      <c r="F66" s="40"/>
      <c r="H66" s="40"/>
      <c r="I66" s="40"/>
      <c r="J66" s="40"/>
      <c r="K66" s="40"/>
      <c r="Z66" s="40"/>
      <c r="AA66" s="40"/>
      <c r="AB66" s="40"/>
      <c r="AD66" s="169"/>
      <c r="AE66" s="179"/>
      <c r="AF66" s="169"/>
      <c r="AG66" s="169"/>
    </row>
    <row r="67" spans="1:33" ht="36.75" customHeight="1" x14ac:dyDescent="0.25">
      <c r="A67" s="40"/>
      <c r="B67" s="215"/>
      <c r="C67" s="215"/>
      <c r="D67" s="215"/>
      <c r="E67" s="215"/>
      <c r="F67" s="215"/>
      <c r="G67" s="215"/>
      <c r="H67" s="40"/>
      <c r="I67" s="40"/>
      <c r="J67" s="40"/>
      <c r="K67" s="40"/>
      <c r="Z67" s="40"/>
      <c r="AA67" s="40"/>
      <c r="AB67" s="40"/>
      <c r="AD67" s="169"/>
      <c r="AE67" s="179"/>
      <c r="AF67" s="169"/>
      <c r="AG67" s="169"/>
    </row>
    <row r="68" spans="1:33" x14ac:dyDescent="0.25">
      <c r="A68" s="40"/>
      <c r="B68" s="43"/>
      <c r="C68" s="43"/>
      <c r="D68" s="43"/>
      <c r="E68" s="43"/>
      <c r="F68" s="43"/>
      <c r="H68" s="40"/>
      <c r="I68" s="40"/>
      <c r="J68" s="40"/>
      <c r="K68" s="40"/>
      <c r="Z68" s="40"/>
      <c r="AA68" s="40"/>
      <c r="AB68" s="40"/>
      <c r="AD68" s="169"/>
      <c r="AE68" s="179"/>
      <c r="AF68" s="169"/>
      <c r="AG68" s="169"/>
    </row>
    <row r="69" spans="1:33" ht="51" customHeight="1" x14ac:dyDescent="0.25">
      <c r="A69" s="40"/>
      <c r="B69" s="215"/>
      <c r="C69" s="215"/>
      <c r="D69" s="215"/>
      <c r="E69" s="215"/>
      <c r="F69" s="215"/>
      <c r="G69" s="215"/>
      <c r="H69" s="40"/>
      <c r="I69" s="40"/>
      <c r="J69" s="40"/>
      <c r="K69" s="40"/>
      <c r="Z69" s="40"/>
      <c r="AA69" s="40"/>
      <c r="AB69" s="43"/>
      <c r="AC69" s="172"/>
      <c r="AD69" s="169"/>
      <c r="AE69" s="169"/>
      <c r="AF69" s="169"/>
      <c r="AG69" s="169"/>
    </row>
    <row r="70" spans="1:33" ht="32.25" customHeight="1" x14ac:dyDescent="0.25">
      <c r="A70" s="40"/>
      <c r="B70" s="216"/>
      <c r="C70" s="216"/>
      <c r="D70" s="216"/>
      <c r="E70" s="216"/>
      <c r="F70" s="216"/>
      <c r="G70" s="216"/>
      <c r="H70" s="40"/>
      <c r="I70" s="40"/>
      <c r="J70" s="40"/>
      <c r="K70" s="40"/>
      <c r="Z70" s="40"/>
      <c r="AA70" s="40"/>
      <c r="AB70" s="43"/>
      <c r="AC70" s="169"/>
    </row>
    <row r="71" spans="1:33" ht="51.75" customHeight="1" x14ac:dyDescent="0.25">
      <c r="A71" s="40"/>
      <c r="B71" s="215"/>
      <c r="C71" s="215"/>
      <c r="D71" s="215"/>
      <c r="E71" s="215"/>
      <c r="F71" s="215"/>
      <c r="G71" s="215"/>
      <c r="H71" s="40"/>
      <c r="I71" s="40"/>
      <c r="J71" s="40"/>
      <c r="K71" s="40"/>
      <c r="Z71" s="40"/>
      <c r="AA71" s="40"/>
      <c r="AB71" s="43"/>
      <c r="AC71" s="169"/>
    </row>
    <row r="72" spans="1:33" ht="21.75" customHeight="1" x14ac:dyDescent="0.25">
      <c r="A72" s="40"/>
      <c r="B72" s="217"/>
      <c r="C72" s="217"/>
      <c r="D72" s="217"/>
      <c r="E72" s="217"/>
      <c r="F72" s="217"/>
      <c r="G72" s="217"/>
      <c r="H72" s="40"/>
      <c r="I72" s="40"/>
      <c r="J72" s="40"/>
      <c r="K72" s="40"/>
      <c r="Z72" s="40"/>
      <c r="AA72" s="40"/>
      <c r="AB72" s="43"/>
      <c r="AC72" s="169"/>
    </row>
    <row r="73" spans="1:33" ht="23.25" customHeight="1" x14ac:dyDescent="0.25">
      <c r="A73" s="40"/>
      <c r="B73" s="41"/>
      <c r="C73" s="41"/>
      <c r="D73" s="41"/>
      <c r="E73" s="41"/>
      <c r="F73" s="41"/>
      <c r="H73" s="40"/>
      <c r="I73" s="40"/>
      <c r="J73" s="40"/>
      <c r="K73" s="40"/>
      <c r="Z73" s="40"/>
      <c r="AA73" s="40"/>
      <c r="AB73" s="170"/>
      <c r="AC73" s="169"/>
    </row>
    <row r="74" spans="1:33" ht="18.75" customHeight="1" x14ac:dyDescent="0.25">
      <c r="A74" s="40"/>
      <c r="B74" s="214"/>
      <c r="C74" s="214"/>
      <c r="D74" s="214"/>
      <c r="E74" s="214"/>
      <c r="F74" s="214"/>
      <c r="G74" s="214"/>
      <c r="H74" s="40"/>
      <c r="I74" s="40"/>
      <c r="J74" s="40"/>
      <c r="K74" s="40"/>
      <c r="Z74" s="40"/>
      <c r="AA74" s="40"/>
      <c r="AB74" s="170"/>
      <c r="AC74" s="169"/>
    </row>
    <row r="75" spans="1:33" x14ac:dyDescent="0.25">
      <c r="A75" s="40"/>
      <c r="B75" s="43"/>
      <c r="C75" s="43"/>
      <c r="D75" s="170"/>
      <c r="E75" s="171"/>
      <c r="F75" s="43"/>
      <c r="G75" s="43"/>
      <c r="H75" s="40"/>
      <c r="I75" s="40"/>
      <c r="J75" s="40"/>
      <c r="K75" s="40"/>
      <c r="Z75" s="40"/>
      <c r="AA75" s="40"/>
      <c r="AB75" s="170"/>
      <c r="AC75" s="169"/>
    </row>
    <row r="76" spans="1:33" x14ac:dyDescent="0.25">
      <c r="A76" s="40"/>
      <c r="B76" s="43"/>
      <c r="C76" s="43"/>
      <c r="D76" s="170"/>
      <c r="E76" s="169"/>
      <c r="F76" s="43"/>
      <c r="G76" s="43"/>
      <c r="H76" s="40"/>
      <c r="I76" s="40"/>
      <c r="J76" s="40"/>
      <c r="K76" s="40"/>
      <c r="Z76" s="40"/>
      <c r="AA76" s="40"/>
      <c r="AB76" s="170"/>
      <c r="AC76" s="169"/>
    </row>
    <row r="77" spans="1:33" x14ac:dyDescent="0.25">
      <c r="B77" s="169"/>
      <c r="C77" s="169"/>
      <c r="D77" s="170"/>
      <c r="E77" s="171"/>
      <c r="F77" s="169"/>
      <c r="G77" s="169"/>
      <c r="AB77" s="169"/>
      <c r="AC77" s="169"/>
    </row>
    <row r="78" spans="1:33" x14ac:dyDescent="0.25">
      <c r="B78" s="169"/>
      <c r="C78" s="169"/>
      <c r="D78" s="170"/>
      <c r="E78" s="171"/>
      <c r="F78" s="169"/>
      <c r="G78" s="169"/>
      <c r="AB78" s="169"/>
      <c r="AC78" s="169"/>
    </row>
    <row r="79" spans="1:33" x14ac:dyDescent="0.25">
      <c r="B79" s="169"/>
      <c r="C79" s="169"/>
      <c r="D79" s="170"/>
      <c r="E79" s="171"/>
      <c r="F79" s="169"/>
      <c r="G79" s="169"/>
    </row>
    <row r="80" spans="1:33" x14ac:dyDescent="0.25">
      <c r="B80" s="169"/>
      <c r="C80" s="169"/>
      <c r="D80" s="170"/>
      <c r="E80" s="171"/>
      <c r="F80" s="169"/>
      <c r="G80" s="169"/>
    </row>
    <row r="81" spans="2:7" x14ac:dyDescent="0.25">
      <c r="B81" s="169"/>
      <c r="C81" s="169"/>
      <c r="D81" s="169"/>
      <c r="E81" s="169"/>
      <c r="F81" s="169"/>
      <c r="G81" s="169"/>
    </row>
    <row r="82" spans="2:7" x14ac:dyDescent="0.25">
      <c r="G82" s="39"/>
    </row>
    <row r="83" spans="2:7" x14ac:dyDescent="0.25">
      <c r="G83" s="39"/>
    </row>
    <row r="84" spans="2:7" x14ac:dyDescent="0.25">
      <c r="G84" s="39"/>
    </row>
    <row r="85" spans="2:7" x14ac:dyDescent="0.25">
      <c r="G85" s="39"/>
    </row>
    <row r="86" spans="2:7" x14ac:dyDescent="0.25">
      <c r="G86" s="39"/>
    </row>
    <row r="87" spans="2:7" x14ac:dyDescent="0.25">
      <c r="G87" s="39"/>
    </row>
    <row r="88" spans="2:7" x14ac:dyDescent="0.25">
      <c r="G88" s="39"/>
    </row>
    <row r="89" spans="2:7" x14ac:dyDescent="0.25">
      <c r="G89" s="39"/>
    </row>
  </sheetData>
  <autoFilter ref="A20:AF61"/>
  <mergeCells count="39">
    <mergeCell ref="A11:AC11"/>
    <mergeCell ref="C17:D18"/>
    <mergeCell ref="A13:AC13"/>
    <mergeCell ref="A12:AC12"/>
    <mergeCell ref="A17:A19"/>
    <mergeCell ref="E17:F18"/>
    <mergeCell ref="X17:AA17"/>
    <mergeCell ref="X18:Y18"/>
    <mergeCell ref="Z18:AA18"/>
    <mergeCell ref="H17:K17"/>
    <mergeCell ref="L17:O17"/>
    <mergeCell ref="H18:I18"/>
    <mergeCell ref="L18:M18"/>
    <mergeCell ref="A15:AC15"/>
    <mergeCell ref="AB17:AC18"/>
    <mergeCell ref="B17:B19"/>
    <mergeCell ref="A1:AC1"/>
    <mergeCell ref="A9:AC9"/>
    <mergeCell ref="A6:AC6"/>
    <mergeCell ref="A8:AC8"/>
    <mergeCell ref="A5:AC5"/>
    <mergeCell ref="A3:AC3"/>
    <mergeCell ref="T17:W17"/>
    <mergeCell ref="T18:U18"/>
    <mergeCell ref="V18:W18"/>
    <mergeCell ref="P17:S17"/>
    <mergeCell ref="P18:Q18"/>
    <mergeCell ref="R18:S18"/>
    <mergeCell ref="J18:K18"/>
    <mergeCell ref="G17:G19"/>
    <mergeCell ref="N18:O18"/>
    <mergeCell ref="B74:G74"/>
    <mergeCell ref="B63:G63"/>
    <mergeCell ref="B65:G65"/>
    <mergeCell ref="B67:G67"/>
    <mergeCell ref="B69:G69"/>
    <mergeCell ref="B70:G70"/>
    <mergeCell ref="B71:G71"/>
    <mergeCell ref="B72:G72"/>
  </mergeCells>
  <pageMargins left="0.39370078740157483" right="0.39370078740157483" top="0.78740157480314965" bottom="0.39370078740157483" header="0.31496062992125984" footer="0.31496062992125984"/>
  <pageSetup paperSize="8" scale="56"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C16" zoomScale="80" zoomScaleNormal="80" zoomScaleSheetLayoutView="100" workbookViewId="0">
      <selection activeCell="AO26" sqref="AO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5.140625" style="16" customWidth="1"/>
    <col min="15" max="15" width="10.7109375" style="16" customWidth="1"/>
    <col min="16" max="16" width="13.42578125" style="16" customWidth="1"/>
    <col min="17" max="17" width="37.7109375" style="16" customWidth="1"/>
    <col min="18" max="18" width="17" style="16" customWidth="1"/>
    <col min="19" max="19" width="17.42578125" style="16" customWidth="1"/>
    <col min="20" max="20" width="13.42578125" style="16" customWidth="1"/>
    <col min="21" max="21" width="11.42578125" style="16" customWidth="1"/>
    <col min="22" max="22" width="12.7109375" style="16" customWidth="1"/>
    <col min="23" max="23" width="13.85546875" style="16" customWidth="1"/>
    <col min="24" max="24" width="14.5703125" style="16" customWidth="1"/>
    <col min="25" max="25" width="10.7109375" style="16" customWidth="1"/>
    <col min="26" max="26" width="7.7109375" style="16" customWidth="1"/>
    <col min="27" max="27" width="10.7109375" style="16" customWidth="1"/>
    <col min="28" max="28" width="14.42578125" style="16" customWidth="1"/>
    <col min="29" max="29" width="16.42578125" style="16" customWidth="1"/>
    <col min="30" max="30" width="14.42578125" style="16" customWidth="1"/>
    <col min="31" max="31" width="15.85546875" style="16" customWidth="1"/>
    <col min="32" max="32" width="11.7109375" style="16" customWidth="1"/>
    <col min="33" max="33" width="11.5703125" style="16" customWidth="1"/>
    <col min="34" max="34" width="9.7109375" style="16" customWidth="1"/>
    <col min="35" max="35" width="12.85546875" style="16" customWidth="1"/>
    <col min="36" max="36" width="11.7109375" style="16" customWidth="1"/>
    <col min="37" max="37" width="12" style="16" customWidth="1"/>
    <col min="38" max="38" width="16.140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customHeight="1" x14ac:dyDescent="0.25">
      <c r="A1" s="190" t="str">
        <f>'паспорт местоположение'!A1</f>
        <v>Год раскрытия информации: 2025год</v>
      </c>
      <c r="B1" s="190"/>
      <c r="C1" s="190"/>
      <c r="D1" s="190"/>
      <c r="E1" s="190"/>
      <c r="F1" s="190"/>
      <c r="G1" s="190"/>
      <c r="H1" s="190"/>
      <c r="I1" s="190"/>
      <c r="J1" s="190"/>
      <c r="K1" s="190"/>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0"/>
      <c r="AR1" s="190"/>
      <c r="AS1" s="190"/>
      <c r="AT1" s="190"/>
      <c r="AU1" s="190"/>
      <c r="AV1" s="190"/>
    </row>
    <row r="2" spans="1:48" ht="18.75" x14ac:dyDescent="0.3">
      <c r="AV2" s="13"/>
    </row>
    <row r="3" spans="1:48" ht="18.75" x14ac:dyDescent="0.25">
      <c r="A3" s="194" t="s">
        <v>5</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c r="AS3" s="194"/>
      <c r="AT3" s="194"/>
      <c r="AU3" s="194"/>
      <c r="AV3" s="194"/>
    </row>
    <row r="4" spans="1:48" ht="18.75" x14ac:dyDescent="0.25">
      <c r="A4" s="194"/>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c r="AM4" s="194"/>
      <c r="AN4" s="194"/>
      <c r="AO4" s="194"/>
      <c r="AP4" s="194"/>
      <c r="AQ4" s="194"/>
      <c r="AR4" s="194"/>
      <c r="AS4" s="194"/>
      <c r="AT4" s="194"/>
      <c r="AU4" s="194"/>
      <c r="AV4" s="194"/>
    </row>
    <row r="5" spans="1:48" ht="15.75" x14ac:dyDescent="0.25">
      <c r="A5" s="195" t="str">
        <f>'паспорт местоположение'!A5:C5</f>
        <v>ООО "РКС-энерго"</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5.75" x14ac:dyDescent="0.25">
      <c r="A6" s="191" t="s">
        <v>4</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row>
    <row r="7" spans="1:48" ht="18.75" x14ac:dyDescent="0.25">
      <c r="A7" s="194"/>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row>
    <row r="8" spans="1:48" ht="15.75" x14ac:dyDescent="0.25">
      <c r="A8" s="195" t="str">
        <f>'паспорт местоположение'!A8</f>
        <v>N_РКС.ИСУЭЭ.ПУ</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row>
    <row r="9" spans="1:48" ht="15.75" x14ac:dyDescent="0.25">
      <c r="A9" s="191" t="s">
        <v>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row>
    <row r="10" spans="1:4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row>
    <row r="11" spans="1:48" ht="15.75" x14ac:dyDescent="0.25">
      <c r="A11" s="195" t="str">
        <f>'паспорт местоположение'!A11</f>
        <v>Организация учета электрической энергии в многоквартирных домах в период с 2025 по 2028 годы</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row>
    <row r="12" spans="1:48" ht="15.75" x14ac:dyDescent="0.25">
      <c r="A12" s="191" t="s">
        <v>2</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row>
    <row r="13" spans="1:48"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4.25" customHeight="1"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x14ac:dyDescent="0.25">
      <c r="A15" s="252"/>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s="20" customForma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s="20" customFormat="1" x14ac:dyDescent="0.25">
      <c r="A17" s="241" t="s">
        <v>306</v>
      </c>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row>
    <row r="18" spans="1:48" s="20" customFormat="1" ht="58.5" customHeight="1" x14ac:dyDescent="0.25">
      <c r="A18" s="232" t="s">
        <v>47</v>
      </c>
      <c r="B18" s="243" t="s">
        <v>19</v>
      </c>
      <c r="C18" s="232" t="s">
        <v>46</v>
      </c>
      <c r="D18" s="232" t="s">
        <v>45</v>
      </c>
      <c r="E18" s="246" t="s">
        <v>290</v>
      </c>
      <c r="F18" s="247"/>
      <c r="G18" s="247"/>
      <c r="H18" s="247"/>
      <c r="I18" s="247"/>
      <c r="J18" s="247"/>
      <c r="K18" s="247"/>
      <c r="L18" s="248"/>
      <c r="M18" s="232" t="s">
        <v>44</v>
      </c>
      <c r="N18" s="232" t="s">
        <v>43</v>
      </c>
      <c r="O18" s="232" t="s">
        <v>42</v>
      </c>
      <c r="P18" s="227" t="s">
        <v>174</v>
      </c>
      <c r="Q18" s="227" t="s">
        <v>41</v>
      </c>
      <c r="R18" s="227" t="s">
        <v>40</v>
      </c>
      <c r="S18" s="227" t="s">
        <v>39</v>
      </c>
      <c r="T18" s="227"/>
      <c r="U18" s="249" t="s">
        <v>38</v>
      </c>
      <c r="V18" s="249" t="s">
        <v>37</v>
      </c>
      <c r="W18" s="227" t="s">
        <v>36</v>
      </c>
      <c r="X18" s="227" t="s">
        <v>35</v>
      </c>
      <c r="Y18" s="227" t="s">
        <v>34</v>
      </c>
      <c r="Z18" s="234" t="s">
        <v>33</v>
      </c>
      <c r="AA18" s="227" t="s">
        <v>32</v>
      </c>
      <c r="AB18" s="227" t="s">
        <v>31</v>
      </c>
      <c r="AC18" s="227" t="s">
        <v>30</v>
      </c>
      <c r="AD18" s="227" t="s">
        <v>29</v>
      </c>
      <c r="AE18" s="227" t="s">
        <v>28</v>
      </c>
      <c r="AF18" s="227" t="s">
        <v>27</v>
      </c>
      <c r="AG18" s="227"/>
      <c r="AH18" s="227"/>
      <c r="AI18" s="227"/>
      <c r="AJ18" s="227"/>
      <c r="AK18" s="227"/>
      <c r="AL18" s="227" t="s">
        <v>26</v>
      </c>
      <c r="AM18" s="227"/>
      <c r="AN18" s="227"/>
      <c r="AO18" s="227"/>
      <c r="AP18" s="227" t="s">
        <v>25</v>
      </c>
      <c r="AQ18" s="227"/>
      <c r="AR18" s="227" t="s">
        <v>24</v>
      </c>
      <c r="AS18" s="227" t="s">
        <v>23</v>
      </c>
      <c r="AT18" s="227" t="s">
        <v>22</v>
      </c>
      <c r="AU18" s="227" t="s">
        <v>21</v>
      </c>
      <c r="AV18" s="235" t="s">
        <v>20</v>
      </c>
    </row>
    <row r="19" spans="1:48" s="20" customFormat="1" ht="64.5" customHeight="1" x14ac:dyDescent="0.25">
      <c r="A19" s="242"/>
      <c r="B19" s="244"/>
      <c r="C19" s="242"/>
      <c r="D19" s="242"/>
      <c r="E19" s="237" t="s">
        <v>18</v>
      </c>
      <c r="F19" s="228" t="s">
        <v>72</v>
      </c>
      <c r="G19" s="228" t="s">
        <v>71</v>
      </c>
      <c r="H19" s="228" t="s">
        <v>70</v>
      </c>
      <c r="I19" s="230" t="s">
        <v>226</v>
      </c>
      <c r="J19" s="230" t="s">
        <v>227</v>
      </c>
      <c r="K19" s="230" t="s">
        <v>228</v>
      </c>
      <c r="L19" s="228" t="s">
        <v>68</v>
      </c>
      <c r="M19" s="242"/>
      <c r="N19" s="242"/>
      <c r="O19" s="242"/>
      <c r="P19" s="227"/>
      <c r="Q19" s="227"/>
      <c r="R19" s="227"/>
      <c r="S19" s="239" t="s">
        <v>0</v>
      </c>
      <c r="T19" s="239" t="s">
        <v>6</v>
      </c>
      <c r="U19" s="249"/>
      <c r="V19" s="249"/>
      <c r="W19" s="227"/>
      <c r="X19" s="227"/>
      <c r="Y19" s="227"/>
      <c r="Z19" s="227"/>
      <c r="AA19" s="227"/>
      <c r="AB19" s="227"/>
      <c r="AC19" s="227"/>
      <c r="AD19" s="227"/>
      <c r="AE19" s="227"/>
      <c r="AF19" s="227" t="s">
        <v>17</v>
      </c>
      <c r="AG19" s="227"/>
      <c r="AH19" s="227" t="s">
        <v>16</v>
      </c>
      <c r="AI19" s="227"/>
      <c r="AJ19" s="232" t="s">
        <v>15</v>
      </c>
      <c r="AK19" s="232" t="s">
        <v>14</v>
      </c>
      <c r="AL19" s="232" t="s">
        <v>13</v>
      </c>
      <c r="AM19" s="232" t="s">
        <v>12</v>
      </c>
      <c r="AN19" s="232" t="s">
        <v>11</v>
      </c>
      <c r="AO19" s="232" t="s">
        <v>10</v>
      </c>
      <c r="AP19" s="232" t="s">
        <v>9</v>
      </c>
      <c r="AQ19" s="250" t="s">
        <v>6</v>
      </c>
      <c r="AR19" s="227"/>
      <c r="AS19" s="227"/>
      <c r="AT19" s="227"/>
      <c r="AU19" s="227"/>
      <c r="AV19" s="236"/>
    </row>
    <row r="20" spans="1:48" s="20" customFormat="1" ht="96.75" customHeight="1" x14ac:dyDescent="0.25">
      <c r="A20" s="233"/>
      <c r="B20" s="245"/>
      <c r="C20" s="233"/>
      <c r="D20" s="233"/>
      <c r="E20" s="238"/>
      <c r="F20" s="229"/>
      <c r="G20" s="229"/>
      <c r="H20" s="229"/>
      <c r="I20" s="231"/>
      <c r="J20" s="231"/>
      <c r="K20" s="231"/>
      <c r="L20" s="229"/>
      <c r="M20" s="233"/>
      <c r="N20" s="233"/>
      <c r="O20" s="233"/>
      <c r="P20" s="227"/>
      <c r="Q20" s="227"/>
      <c r="R20" s="227"/>
      <c r="S20" s="240"/>
      <c r="T20" s="240"/>
      <c r="U20" s="249"/>
      <c r="V20" s="249"/>
      <c r="W20" s="227"/>
      <c r="X20" s="227"/>
      <c r="Y20" s="227"/>
      <c r="Z20" s="227"/>
      <c r="AA20" s="227"/>
      <c r="AB20" s="227"/>
      <c r="AC20" s="227"/>
      <c r="AD20" s="227"/>
      <c r="AE20" s="227"/>
      <c r="AF20" s="73" t="s">
        <v>8</v>
      </c>
      <c r="AG20" s="73" t="s">
        <v>7</v>
      </c>
      <c r="AH20" s="74" t="s">
        <v>0</v>
      </c>
      <c r="AI20" s="74" t="s">
        <v>6</v>
      </c>
      <c r="AJ20" s="233"/>
      <c r="AK20" s="233"/>
      <c r="AL20" s="233"/>
      <c r="AM20" s="233"/>
      <c r="AN20" s="233"/>
      <c r="AO20" s="233"/>
      <c r="AP20" s="233"/>
      <c r="AQ20" s="251"/>
      <c r="AR20" s="227"/>
      <c r="AS20" s="227"/>
      <c r="AT20" s="227"/>
      <c r="AU20" s="227"/>
      <c r="AV20" s="236"/>
    </row>
    <row r="21" spans="1:48" s="17" customFormat="1" ht="11.25" x14ac:dyDescent="0.2">
      <c r="A21" s="19">
        <v>1</v>
      </c>
      <c r="B21" s="19">
        <v>2</v>
      </c>
      <c r="C21" s="19">
        <v>4</v>
      </c>
      <c r="D21" s="19">
        <v>5</v>
      </c>
      <c r="E21" s="19">
        <v>6</v>
      </c>
      <c r="F21" s="19">
        <f>E21+1</f>
        <v>7</v>
      </c>
      <c r="G21" s="19">
        <f t="shared" ref="G21:H21" si="0">F21+1</f>
        <v>8</v>
      </c>
      <c r="H21" s="19">
        <f t="shared" si="0"/>
        <v>9</v>
      </c>
      <c r="I21" s="19">
        <f t="shared" ref="I21" si="1">H21+1</f>
        <v>10</v>
      </c>
      <c r="J21" s="19">
        <f t="shared" ref="J21" si="2">I21+1</f>
        <v>11</v>
      </c>
      <c r="K21" s="19">
        <f t="shared" ref="K21" si="3">J21+1</f>
        <v>12</v>
      </c>
      <c r="L21" s="19">
        <f t="shared" ref="L21" si="4">K21+1</f>
        <v>13</v>
      </c>
      <c r="M21" s="19">
        <f t="shared" ref="M21" si="5">L21+1</f>
        <v>14</v>
      </c>
      <c r="N21" s="19">
        <f t="shared" ref="N21" si="6">M21+1</f>
        <v>15</v>
      </c>
      <c r="O21" s="19">
        <f t="shared" ref="O21" si="7">N21+1</f>
        <v>16</v>
      </c>
      <c r="P21" s="19">
        <f t="shared" ref="P21" si="8">O21+1</f>
        <v>17</v>
      </c>
      <c r="Q21" s="19">
        <f t="shared" ref="Q21" si="9">P21+1</f>
        <v>18</v>
      </c>
      <c r="R21" s="19">
        <f t="shared" ref="R21" si="10">Q21+1</f>
        <v>19</v>
      </c>
      <c r="S21" s="19">
        <f t="shared" ref="S21" si="11">R21+1</f>
        <v>20</v>
      </c>
      <c r="T21" s="19">
        <f t="shared" ref="T21" si="12">S21+1</f>
        <v>21</v>
      </c>
      <c r="U21" s="19">
        <f t="shared" ref="U21" si="13">T21+1</f>
        <v>22</v>
      </c>
      <c r="V21" s="19">
        <f t="shared" ref="V21" si="14">U21+1</f>
        <v>23</v>
      </c>
      <c r="W21" s="19">
        <f t="shared" ref="W21" si="15">V21+1</f>
        <v>24</v>
      </c>
      <c r="X21" s="19">
        <f t="shared" ref="X21" si="16">W21+1</f>
        <v>25</v>
      </c>
      <c r="Y21" s="19">
        <f t="shared" ref="Y21" si="17">X21+1</f>
        <v>26</v>
      </c>
      <c r="Z21" s="19">
        <f t="shared" ref="Z21" si="18">Y21+1</f>
        <v>27</v>
      </c>
      <c r="AA21" s="19">
        <f t="shared" ref="AA21" si="19">Z21+1</f>
        <v>28</v>
      </c>
      <c r="AB21" s="19">
        <f t="shared" ref="AB21" si="20">AA21+1</f>
        <v>29</v>
      </c>
      <c r="AC21" s="19">
        <f t="shared" ref="AC21" si="21">AB21+1</f>
        <v>30</v>
      </c>
      <c r="AD21" s="19">
        <f t="shared" ref="AD21" si="22">AC21+1</f>
        <v>31</v>
      </c>
      <c r="AE21" s="19">
        <f t="shared" ref="AE21" si="23">AD21+1</f>
        <v>32</v>
      </c>
      <c r="AF21" s="19">
        <f t="shared" ref="AF21" si="24">AE21+1</f>
        <v>33</v>
      </c>
      <c r="AG21" s="19">
        <f t="shared" ref="AG21" si="25">AF21+1</f>
        <v>34</v>
      </c>
      <c r="AH21" s="19">
        <f t="shared" ref="AH21" si="26">AG21+1</f>
        <v>35</v>
      </c>
      <c r="AI21" s="19">
        <f t="shared" ref="AI21" si="27">AH21+1</f>
        <v>36</v>
      </c>
      <c r="AJ21" s="19">
        <f t="shared" ref="AJ21" si="28">AI21+1</f>
        <v>37</v>
      </c>
      <c r="AK21" s="19">
        <f t="shared" ref="AK21" si="29">AJ21+1</f>
        <v>38</v>
      </c>
      <c r="AL21" s="19">
        <f t="shared" ref="AL21" si="30">AK21+1</f>
        <v>39</v>
      </c>
      <c r="AM21" s="19">
        <f t="shared" ref="AM21" si="31">AL21+1</f>
        <v>40</v>
      </c>
      <c r="AN21" s="19">
        <f t="shared" ref="AN21" si="32">AM21+1</f>
        <v>41</v>
      </c>
      <c r="AO21" s="19">
        <f t="shared" ref="AO21" si="33">AN21+1</f>
        <v>42</v>
      </c>
      <c r="AP21" s="19">
        <f t="shared" ref="AP21" si="34">AO21+1</f>
        <v>43</v>
      </c>
      <c r="AQ21" s="19">
        <f t="shared" ref="AQ21" si="35">AP21+1</f>
        <v>44</v>
      </c>
      <c r="AR21" s="19">
        <f t="shared" ref="AR21" si="36">AQ21+1</f>
        <v>45</v>
      </c>
      <c r="AS21" s="19">
        <f t="shared" ref="AS21" si="37">AR21+1</f>
        <v>46</v>
      </c>
      <c r="AT21" s="19">
        <f t="shared" ref="AT21" si="38">AS21+1</f>
        <v>47</v>
      </c>
      <c r="AU21" s="19">
        <f t="shared" ref="AU21" si="39">AT21+1</f>
        <v>48</v>
      </c>
      <c r="AV21" s="19">
        <f t="shared" ref="AV21" si="40">AU21+1</f>
        <v>49</v>
      </c>
    </row>
    <row r="22" spans="1:48" s="17" customFormat="1" ht="112.5" x14ac:dyDescent="0.2">
      <c r="A22" s="19">
        <v>1</v>
      </c>
      <c r="B22" s="19" t="s">
        <v>312</v>
      </c>
      <c r="C22" s="142" t="s">
        <v>317</v>
      </c>
      <c r="D22" s="18" t="s">
        <v>301</v>
      </c>
      <c r="E22" s="18" t="s">
        <v>301</v>
      </c>
      <c r="F22" s="18" t="s">
        <v>301</v>
      </c>
      <c r="G22" s="18" t="s">
        <v>301</v>
      </c>
      <c r="H22" s="18" t="s">
        <v>301</v>
      </c>
      <c r="I22" s="18" t="s">
        <v>301</v>
      </c>
      <c r="J22" s="18" t="s">
        <v>301</v>
      </c>
      <c r="K22" s="18" t="s">
        <v>301</v>
      </c>
      <c r="L22" s="18" t="s">
        <v>301</v>
      </c>
      <c r="M22" s="19" t="s">
        <v>318</v>
      </c>
      <c r="N22" s="142" t="s">
        <v>319</v>
      </c>
      <c r="O22" s="142" t="s">
        <v>312</v>
      </c>
      <c r="P22" s="180">
        <v>264367.22185999999</v>
      </c>
      <c r="Q22" s="142" t="s">
        <v>339</v>
      </c>
      <c r="R22" s="180">
        <v>264367.22185999999</v>
      </c>
      <c r="S22" s="181" t="s">
        <v>320</v>
      </c>
      <c r="T22" s="181" t="s">
        <v>320</v>
      </c>
      <c r="U22" s="18" t="s">
        <v>301</v>
      </c>
      <c r="V22" s="19">
        <v>1</v>
      </c>
      <c r="W22" s="142" t="s">
        <v>321</v>
      </c>
      <c r="X22" s="180">
        <v>264367.22185999999</v>
      </c>
      <c r="Y22" s="18" t="s">
        <v>301</v>
      </c>
      <c r="Z22" s="19">
        <v>0</v>
      </c>
      <c r="AA22" s="18" t="s">
        <v>301</v>
      </c>
      <c r="AB22" s="180">
        <v>264367.22185999999</v>
      </c>
      <c r="AC22" s="142" t="s">
        <v>321</v>
      </c>
      <c r="AD22" s="182">
        <v>317240.66622999997</v>
      </c>
      <c r="AE22" s="182">
        <v>317240.66622999997</v>
      </c>
      <c r="AF22" s="19" t="s">
        <v>359</v>
      </c>
      <c r="AG22" s="183" t="s">
        <v>322</v>
      </c>
      <c r="AH22" s="184">
        <v>45292</v>
      </c>
      <c r="AI22" s="184">
        <v>45271</v>
      </c>
      <c r="AJ22" s="185">
        <v>45305</v>
      </c>
      <c r="AK22" s="184">
        <v>45308</v>
      </c>
      <c r="AL22" s="149" t="s">
        <v>323</v>
      </c>
      <c r="AM22" s="149" t="s">
        <v>326</v>
      </c>
      <c r="AN22" s="184">
        <v>45308</v>
      </c>
      <c r="AO22" s="18" t="s">
        <v>360</v>
      </c>
      <c r="AP22" s="181" t="s">
        <v>361</v>
      </c>
      <c r="AQ22" s="184">
        <v>45313</v>
      </c>
      <c r="AR22" s="184">
        <v>45344</v>
      </c>
      <c r="AS22" s="184">
        <v>45323</v>
      </c>
      <c r="AT22" s="186" t="s">
        <v>362</v>
      </c>
      <c r="AU22" s="18" t="s">
        <v>301</v>
      </c>
      <c r="AV22" s="18" t="s">
        <v>301</v>
      </c>
    </row>
    <row r="23" spans="1:48" s="17" customFormat="1" ht="112.5" x14ac:dyDescent="0.2">
      <c r="A23" s="18">
        <v>2</v>
      </c>
      <c r="B23" s="19" t="s">
        <v>312</v>
      </c>
      <c r="C23" s="142" t="s">
        <v>317</v>
      </c>
      <c r="D23" s="18" t="s">
        <v>301</v>
      </c>
      <c r="E23" s="18" t="s">
        <v>301</v>
      </c>
      <c r="F23" s="18" t="s">
        <v>301</v>
      </c>
      <c r="G23" s="18" t="s">
        <v>301</v>
      </c>
      <c r="H23" s="18" t="s">
        <v>301</v>
      </c>
      <c r="I23" s="18" t="s">
        <v>301</v>
      </c>
      <c r="J23" s="18" t="s">
        <v>301</v>
      </c>
      <c r="K23" s="18" t="s">
        <v>301</v>
      </c>
      <c r="L23" s="18" t="s">
        <v>301</v>
      </c>
      <c r="M23" s="19" t="s">
        <v>318</v>
      </c>
      <c r="N23" s="142" t="s">
        <v>319</v>
      </c>
      <c r="O23" s="142" t="s">
        <v>312</v>
      </c>
      <c r="P23" s="180">
        <v>264367.22185999999</v>
      </c>
      <c r="Q23" s="142" t="s">
        <v>339</v>
      </c>
      <c r="R23" s="180">
        <v>264367.22185999999</v>
      </c>
      <c r="S23" s="181" t="s">
        <v>320</v>
      </c>
      <c r="T23" s="181" t="s">
        <v>320</v>
      </c>
      <c r="U23" s="18" t="s">
        <v>301</v>
      </c>
      <c r="V23" s="18">
        <v>1</v>
      </c>
      <c r="W23" s="181" t="s">
        <v>363</v>
      </c>
      <c r="X23" s="180">
        <v>264367.22185999999</v>
      </c>
      <c r="Y23" s="18" t="s">
        <v>301</v>
      </c>
      <c r="Z23" s="18">
        <v>0</v>
      </c>
      <c r="AA23" s="18" t="s">
        <v>301</v>
      </c>
      <c r="AB23" s="180">
        <v>264367.22185999999</v>
      </c>
      <c r="AC23" s="181" t="s">
        <v>364</v>
      </c>
      <c r="AD23" s="182">
        <v>317240.66622999997</v>
      </c>
      <c r="AE23" s="182">
        <v>317240.66622999997</v>
      </c>
      <c r="AF23" s="181" t="s">
        <v>365</v>
      </c>
      <c r="AG23" s="183" t="s">
        <v>322</v>
      </c>
      <c r="AH23" s="184">
        <v>45292</v>
      </c>
      <c r="AI23" s="185" t="s">
        <v>366</v>
      </c>
      <c r="AJ23" s="185" t="s">
        <v>367</v>
      </c>
      <c r="AK23" s="185" t="s">
        <v>368</v>
      </c>
      <c r="AL23" s="149" t="s">
        <v>323</v>
      </c>
      <c r="AM23" s="149" t="s">
        <v>326</v>
      </c>
      <c r="AN23" s="184">
        <v>45427</v>
      </c>
      <c r="AO23" s="18" t="s">
        <v>369</v>
      </c>
      <c r="AP23" s="181" t="s">
        <v>370</v>
      </c>
      <c r="AQ23" s="184">
        <v>45427</v>
      </c>
      <c r="AR23" s="184">
        <v>45444</v>
      </c>
      <c r="AS23" s="184">
        <v>45444</v>
      </c>
      <c r="AT23" s="186" t="s">
        <v>362</v>
      </c>
      <c r="AU23" s="18" t="s">
        <v>301</v>
      </c>
      <c r="AV23" s="18" t="s">
        <v>301</v>
      </c>
    </row>
    <row r="24" spans="1:48" s="17" customFormat="1" ht="132" customHeight="1" x14ac:dyDescent="0.2">
      <c r="A24" s="19">
        <v>3</v>
      </c>
      <c r="B24" s="19" t="s">
        <v>312</v>
      </c>
      <c r="C24" s="142" t="s">
        <v>317</v>
      </c>
      <c r="D24" s="18" t="s">
        <v>301</v>
      </c>
      <c r="E24" s="18" t="s">
        <v>301</v>
      </c>
      <c r="F24" s="18" t="s">
        <v>301</v>
      </c>
      <c r="G24" s="18" t="s">
        <v>301</v>
      </c>
      <c r="H24" s="18" t="s">
        <v>301</v>
      </c>
      <c r="I24" s="18" t="s">
        <v>301</v>
      </c>
      <c r="J24" s="18" t="s">
        <v>301</v>
      </c>
      <c r="K24" s="18" t="s">
        <v>301</v>
      </c>
      <c r="L24" s="18" t="s">
        <v>301</v>
      </c>
      <c r="M24" s="19" t="s">
        <v>318</v>
      </c>
      <c r="N24" s="142" t="s">
        <v>319</v>
      </c>
      <c r="O24" s="142" t="s">
        <v>312</v>
      </c>
      <c r="P24" s="163">
        <v>214294.71171</v>
      </c>
      <c r="Q24" s="161" t="s">
        <v>339</v>
      </c>
      <c r="R24" s="163">
        <v>214294.71171</v>
      </c>
      <c r="S24" s="158" t="s">
        <v>320</v>
      </c>
      <c r="T24" s="158" t="s">
        <v>320</v>
      </c>
      <c r="U24" s="159" t="s">
        <v>301</v>
      </c>
      <c r="V24" s="160">
        <v>1</v>
      </c>
      <c r="W24" s="161" t="s">
        <v>321</v>
      </c>
      <c r="X24" s="163">
        <v>214294.71171</v>
      </c>
      <c r="Y24" s="159" t="s">
        <v>301</v>
      </c>
      <c r="Z24" s="160">
        <v>0</v>
      </c>
      <c r="AA24" s="159" t="s">
        <v>301</v>
      </c>
      <c r="AB24" s="163">
        <v>214294.71171</v>
      </c>
      <c r="AC24" s="161" t="s">
        <v>321</v>
      </c>
      <c r="AD24" s="164">
        <v>257153.654052</v>
      </c>
      <c r="AE24" s="164">
        <v>257153.654052</v>
      </c>
      <c r="AF24" s="160" t="s">
        <v>343</v>
      </c>
      <c r="AG24" s="162" t="s">
        <v>322</v>
      </c>
      <c r="AH24" s="165">
        <v>45658</v>
      </c>
      <c r="AI24" s="165">
        <v>45673</v>
      </c>
      <c r="AJ24" s="166">
        <v>45706</v>
      </c>
      <c r="AK24" s="165">
        <v>45716</v>
      </c>
      <c r="AL24" s="149" t="s">
        <v>323</v>
      </c>
      <c r="AM24" s="149" t="s">
        <v>326</v>
      </c>
      <c r="AN24" s="165">
        <v>45716</v>
      </c>
      <c r="AO24" s="167" t="s">
        <v>345</v>
      </c>
      <c r="AP24" s="158" t="s">
        <v>346</v>
      </c>
      <c r="AQ24" s="165">
        <v>45728</v>
      </c>
      <c r="AR24" s="165">
        <v>45740</v>
      </c>
      <c r="AS24" s="165">
        <v>45733</v>
      </c>
      <c r="AT24" s="167" t="s">
        <v>344</v>
      </c>
      <c r="AU24" s="159" t="s">
        <v>301</v>
      </c>
      <c r="AV24" s="159" t="s">
        <v>301</v>
      </c>
    </row>
    <row r="25" spans="1:48" x14ac:dyDescent="0.25">
      <c r="P25" s="143"/>
      <c r="AD25" s="143"/>
    </row>
    <row r="26" spans="1:48" x14ac:dyDescent="0.25">
      <c r="AD26" s="143"/>
    </row>
  </sheetData>
  <mergeCells count="67">
    <mergeCell ref="A13:AV13"/>
    <mergeCell ref="A14:AV14"/>
    <mergeCell ref="A15:AV15"/>
    <mergeCell ref="A16:AV16"/>
    <mergeCell ref="A1:AV1"/>
    <mergeCell ref="A12:AV12"/>
    <mergeCell ref="A8:AV8"/>
    <mergeCell ref="A9:AV9"/>
    <mergeCell ref="A10:AV10"/>
    <mergeCell ref="A11:AV11"/>
    <mergeCell ref="A3:AV3"/>
    <mergeCell ref="A4:AV4"/>
    <mergeCell ref="A5:AV5"/>
    <mergeCell ref="A6:AV6"/>
    <mergeCell ref="A7:AV7"/>
    <mergeCell ref="A17:AV17"/>
    <mergeCell ref="A18:A20"/>
    <mergeCell ref="C18:C20"/>
    <mergeCell ref="D18:D20"/>
    <mergeCell ref="B18:B20"/>
    <mergeCell ref="E18:L18"/>
    <mergeCell ref="M18:M20"/>
    <mergeCell ref="N18:N20"/>
    <mergeCell ref="O18:O20"/>
    <mergeCell ref="P18:P20"/>
    <mergeCell ref="Q18:Q20"/>
    <mergeCell ref="R18:R20"/>
    <mergeCell ref="S18:T18"/>
    <mergeCell ref="U18:U20"/>
    <mergeCell ref="V18:V20"/>
    <mergeCell ref="AQ19:AQ20"/>
    <mergeCell ref="AL19:AL20"/>
    <mergeCell ref="AM19:AM20"/>
    <mergeCell ref="AN19:AN20"/>
    <mergeCell ref="AO19:AO20"/>
    <mergeCell ref="AS18:AS20"/>
    <mergeCell ref="AT18:AT20"/>
    <mergeCell ref="AU18:AU20"/>
    <mergeCell ref="AV18:AV20"/>
    <mergeCell ref="E19:E20"/>
    <mergeCell ref="L19:L20"/>
    <mergeCell ref="S19:S20"/>
    <mergeCell ref="AP19:AP20"/>
    <mergeCell ref="AB18:AB20"/>
    <mergeCell ref="AC18:AC20"/>
    <mergeCell ref="AL18:AO18"/>
    <mergeCell ref="AP18:AQ18"/>
    <mergeCell ref="AR18:AR20"/>
    <mergeCell ref="AF19:AG19"/>
    <mergeCell ref="AH19:AI19"/>
    <mergeCell ref="AJ19:AJ20"/>
    <mergeCell ref="T19:T20"/>
    <mergeCell ref="AD18:AD20"/>
    <mergeCell ref="AE18:AE20"/>
    <mergeCell ref="AF18:AK18"/>
    <mergeCell ref="F19:F20"/>
    <mergeCell ref="G19:G20"/>
    <mergeCell ref="H19:H20"/>
    <mergeCell ref="K19:K20"/>
    <mergeCell ref="AK19:AK20"/>
    <mergeCell ref="I19:I20"/>
    <mergeCell ref="J19:J20"/>
    <mergeCell ref="W18:W20"/>
    <mergeCell ref="X18:X20"/>
    <mergeCell ref="Y18:Y20"/>
    <mergeCell ref="Z18:Z20"/>
    <mergeCell ref="AA18:AA20"/>
  </mergeCells>
  <hyperlinks>
    <hyperlink ref="AG24" r:id="rId1"/>
    <hyperlink ref="AG22" r:id="rId2"/>
    <hyperlink ref="AG23" r:id="rId3"/>
  </hyperlinks>
  <printOptions horizontalCentered="1"/>
  <pageMargins left="0.59055118110236227" right="0.59055118110236227" top="0.59055118110236227" bottom="0.59055118110236227" header="0" footer="0"/>
  <pageSetup paperSize="8" scale="35" orientation="landscap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7" zoomScale="85" zoomScaleNormal="90" zoomScaleSheetLayoutView="85" workbookViewId="0">
      <selection activeCell="B31" sqref="B31"/>
    </sheetView>
  </sheetViews>
  <sheetFormatPr defaultRowHeight="15.75" x14ac:dyDescent="0.25"/>
  <cols>
    <col min="1" max="1" width="68.28515625" style="97" bestFit="1" customWidth="1"/>
    <col min="2" max="2" width="89.140625" style="97" customWidth="1"/>
    <col min="3" max="256" width="9.140625" style="95"/>
    <col min="257" max="258" width="66.140625" style="95" customWidth="1"/>
    <col min="259" max="512" width="9.140625" style="95"/>
    <col min="513" max="514" width="66.140625" style="95" customWidth="1"/>
    <col min="515" max="768" width="9.140625" style="95"/>
    <col min="769" max="770" width="66.140625" style="95" customWidth="1"/>
    <col min="771" max="1024" width="9.140625" style="95"/>
    <col min="1025" max="1026" width="66.140625" style="95" customWidth="1"/>
    <col min="1027" max="1280" width="9.140625" style="95"/>
    <col min="1281" max="1282" width="66.140625" style="95" customWidth="1"/>
    <col min="1283" max="1536" width="9.140625" style="95"/>
    <col min="1537" max="1538" width="66.140625" style="95" customWidth="1"/>
    <col min="1539" max="1792" width="9.140625" style="95"/>
    <col min="1793" max="1794" width="66.140625" style="95" customWidth="1"/>
    <col min="1795" max="2048" width="9.140625" style="95"/>
    <col min="2049" max="2050" width="66.140625" style="95" customWidth="1"/>
    <col min="2051" max="2304" width="9.140625" style="95"/>
    <col min="2305" max="2306" width="66.140625" style="95" customWidth="1"/>
    <col min="2307" max="2560" width="9.140625" style="95"/>
    <col min="2561" max="2562" width="66.140625" style="95" customWidth="1"/>
    <col min="2563" max="2816" width="9.140625" style="95"/>
    <col min="2817" max="2818" width="66.140625" style="95" customWidth="1"/>
    <col min="2819" max="3072" width="9.140625" style="95"/>
    <col min="3073" max="3074" width="66.140625" style="95" customWidth="1"/>
    <col min="3075" max="3328" width="9.140625" style="95"/>
    <col min="3329" max="3330" width="66.140625" style="95" customWidth="1"/>
    <col min="3331" max="3584" width="9.140625" style="95"/>
    <col min="3585" max="3586" width="66.140625" style="95" customWidth="1"/>
    <col min="3587" max="3840" width="9.140625" style="95"/>
    <col min="3841" max="3842" width="66.140625" style="95" customWidth="1"/>
    <col min="3843" max="4096" width="9.140625" style="95"/>
    <col min="4097" max="4098" width="66.140625" style="95" customWidth="1"/>
    <col min="4099" max="4352" width="9.140625" style="95"/>
    <col min="4353" max="4354" width="66.140625" style="95" customWidth="1"/>
    <col min="4355" max="4608" width="9.140625" style="95"/>
    <col min="4609" max="4610" width="66.140625" style="95" customWidth="1"/>
    <col min="4611" max="4864" width="9.140625" style="95"/>
    <col min="4865" max="4866" width="66.140625" style="95" customWidth="1"/>
    <col min="4867" max="5120" width="9.140625" style="95"/>
    <col min="5121" max="5122" width="66.140625" style="95" customWidth="1"/>
    <col min="5123" max="5376" width="9.140625" style="95"/>
    <col min="5377" max="5378" width="66.140625" style="95" customWidth="1"/>
    <col min="5379" max="5632" width="9.140625" style="95"/>
    <col min="5633" max="5634" width="66.140625" style="95" customWidth="1"/>
    <col min="5635" max="5888" width="9.140625" style="95"/>
    <col min="5889" max="5890" width="66.140625" style="95" customWidth="1"/>
    <col min="5891" max="6144" width="9.140625" style="95"/>
    <col min="6145" max="6146" width="66.140625" style="95" customWidth="1"/>
    <col min="6147" max="6400" width="9.140625" style="95"/>
    <col min="6401" max="6402" width="66.140625" style="95" customWidth="1"/>
    <col min="6403" max="6656" width="9.140625" style="95"/>
    <col min="6657" max="6658" width="66.140625" style="95" customWidth="1"/>
    <col min="6659" max="6912" width="9.140625" style="95"/>
    <col min="6913" max="6914" width="66.140625" style="95" customWidth="1"/>
    <col min="6915" max="7168" width="9.140625" style="95"/>
    <col min="7169" max="7170" width="66.140625" style="95" customWidth="1"/>
    <col min="7171" max="7424" width="9.140625" style="95"/>
    <col min="7425" max="7426" width="66.140625" style="95" customWidth="1"/>
    <col min="7427" max="7680" width="9.140625" style="95"/>
    <col min="7681" max="7682" width="66.140625" style="95" customWidth="1"/>
    <col min="7683" max="7936" width="9.140625" style="95"/>
    <col min="7937" max="7938" width="66.140625" style="95" customWidth="1"/>
    <col min="7939" max="8192" width="9.140625" style="95"/>
    <col min="8193" max="8194" width="66.140625" style="95" customWidth="1"/>
    <col min="8195" max="8448" width="9.140625" style="95"/>
    <col min="8449" max="8450" width="66.140625" style="95" customWidth="1"/>
    <col min="8451" max="8704" width="9.140625" style="95"/>
    <col min="8705" max="8706" width="66.140625" style="95" customWidth="1"/>
    <col min="8707" max="8960" width="9.140625" style="95"/>
    <col min="8961" max="8962" width="66.140625" style="95" customWidth="1"/>
    <col min="8963" max="9216" width="9.140625" style="95"/>
    <col min="9217" max="9218" width="66.140625" style="95" customWidth="1"/>
    <col min="9219" max="9472" width="9.140625" style="95"/>
    <col min="9473" max="9474" width="66.140625" style="95" customWidth="1"/>
    <col min="9475" max="9728" width="9.140625" style="95"/>
    <col min="9729" max="9730" width="66.140625" style="95" customWidth="1"/>
    <col min="9731" max="9984" width="9.140625" style="95"/>
    <col min="9985" max="9986" width="66.140625" style="95" customWidth="1"/>
    <col min="9987" max="10240" width="9.140625" style="95"/>
    <col min="10241" max="10242" width="66.140625" style="95" customWidth="1"/>
    <col min="10243" max="10496" width="9.140625" style="95"/>
    <col min="10497" max="10498" width="66.140625" style="95" customWidth="1"/>
    <col min="10499" max="10752" width="9.140625" style="95"/>
    <col min="10753" max="10754" width="66.140625" style="95" customWidth="1"/>
    <col min="10755" max="11008" width="9.140625" style="95"/>
    <col min="11009" max="11010" width="66.140625" style="95" customWidth="1"/>
    <col min="11011" max="11264" width="9.140625" style="95"/>
    <col min="11265" max="11266" width="66.140625" style="95" customWidth="1"/>
    <col min="11267" max="11520" width="9.140625" style="95"/>
    <col min="11521" max="11522" width="66.140625" style="95" customWidth="1"/>
    <col min="11523" max="11776" width="9.140625" style="95"/>
    <col min="11777" max="11778" width="66.140625" style="95" customWidth="1"/>
    <col min="11779" max="12032" width="9.140625" style="95"/>
    <col min="12033" max="12034" width="66.140625" style="95" customWidth="1"/>
    <col min="12035" max="12288" width="9.140625" style="95"/>
    <col min="12289" max="12290" width="66.140625" style="95" customWidth="1"/>
    <col min="12291" max="12544" width="9.140625" style="95"/>
    <col min="12545" max="12546" width="66.140625" style="95" customWidth="1"/>
    <col min="12547" max="12800" width="9.140625" style="95"/>
    <col min="12801" max="12802" width="66.140625" style="95" customWidth="1"/>
    <col min="12803" max="13056" width="9.140625" style="95"/>
    <col min="13057" max="13058" width="66.140625" style="95" customWidth="1"/>
    <col min="13059" max="13312" width="9.140625" style="95"/>
    <col min="13313" max="13314" width="66.140625" style="95" customWidth="1"/>
    <col min="13315" max="13568" width="9.140625" style="95"/>
    <col min="13569" max="13570" width="66.140625" style="95" customWidth="1"/>
    <col min="13571" max="13824" width="9.140625" style="95"/>
    <col min="13825" max="13826" width="66.140625" style="95" customWidth="1"/>
    <col min="13827" max="14080" width="9.140625" style="95"/>
    <col min="14081" max="14082" width="66.140625" style="95" customWidth="1"/>
    <col min="14083" max="14336" width="9.140625" style="95"/>
    <col min="14337" max="14338" width="66.140625" style="95" customWidth="1"/>
    <col min="14339" max="14592" width="9.140625" style="95"/>
    <col min="14593" max="14594" width="66.140625" style="95" customWidth="1"/>
    <col min="14595" max="14848" width="9.140625" style="95"/>
    <col min="14849" max="14850" width="66.140625" style="95" customWidth="1"/>
    <col min="14851" max="15104" width="9.140625" style="95"/>
    <col min="15105" max="15106" width="66.140625" style="95" customWidth="1"/>
    <col min="15107" max="15360" width="9.140625" style="95"/>
    <col min="15361" max="15362" width="66.140625" style="95" customWidth="1"/>
    <col min="15363" max="15616" width="9.140625" style="95"/>
    <col min="15617" max="15618" width="66.140625" style="95" customWidth="1"/>
    <col min="15619" max="15872" width="9.140625" style="95"/>
    <col min="15873" max="15874" width="66.140625" style="95" customWidth="1"/>
    <col min="15875" max="16128" width="9.140625" style="95"/>
    <col min="16129" max="16130" width="66.140625" style="95" customWidth="1"/>
    <col min="16131" max="16384" width="9.140625" style="95"/>
  </cols>
  <sheetData>
    <row r="1" spans="1:8" ht="18.75" x14ac:dyDescent="0.25">
      <c r="A1" s="259" t="str">
        <f>'паспорт местоположение'!A1</f>
        <v>Год раскрытия информации: 2025год</v>
      </c>
      <c r="B1" s="259"/>
      <c r="C1" s="94"/>
      <c r="D1" s="94"/>
      <c r="E1" s="94"/>
      <c r="F1" s="94"/>
      <c r="G1" s="94"/>
      <c r="H1" s="94"/>
    </row>
    <row r="2" spans="1:8" ht="18.75" x14ac:dyDescent="0.25">
      <c r="A2" s="96"/>
      <c r="B2" s="96"/>
      <c r="C2" s="96"/>
      <c r="D2" s="96"/>
      <c r="E2" s="96"/>
      <c r="F2" s="96"/>
      <c r="G2" s="96"/>
      <c r="H2" s="96"/>
    </row>
    <row r="3" spans="1:8" ht="18.75" x14ac:dyDescent="0.25">
      <c r="A3" s="194" t="s">
        <v>5</v>
      </c>
      <c r="B3" s="194"/>
      <c r="C3" s="77"/>
      <c r="D3" s="77"/>
      <c r="E3" s="77"/>
      <c r="F3" s="77"/>
      <c r="G3" s="77"/>
      <c r="H3" s="77"/>
    </row>
    <row r="4" spans="1:8" ht="18.75" x14ac:dyDescent="0.25">
      <c r="A4" s="77"/>
      <c r="B4" s="77"/>
      <c r="C4" s="77"/>
      <c r="D4" s="77"/>
      <c r="E4" s="77"/>
      <c r="F4" s="77"/>
      <c r="G4" s="77"/>
      <c r="H4" s="77"/>
    </row>
    <row r="5" spans="1:8" x14ac:dyDescent="0.25">
      <c r="A5" s="195" t="str">
        <f>'паспорт местоположение'!A5:C5</f>
        <v>ООО "РКС-энерго"</v>
      </c>
      <c r="B5" s="195"/>
      <c r="C5" s="75"/>
      <c r="D5" s="75"/>
      <c r="E5" s="75"/>
      <c r="F5" s="75"/>
      <c r="G5" s="75"/>
      <c r="H5" s="75"/>
    </row>
    <row r="6" spans="1:8" x14ac:dyDescent="0.25">
      <c r="A6" s="191" t="s">
        <v>4</v>
      </c>
      <c r="B6" s="191"/>
      <c r="C6" s="76"/>
      <c r="D6" s="76"/>
      <c r="E6" s="76"/>
      <c r="F6" s="76"/>
      <c r="G6" s="76"/>
      <c r="H6" s="76"/>
    </row>
    <row r="7" spans="1:8" ht="18.75" x14ac:dyDescent="0.25">
      <c r="A7" s="77"/>
      <c r="B7" s="77"/>
      <c r="C7" s="77"/>
      <c r="D7" s="77"/>
      <c r="E7" s="77"/>
      <c r="F7" s="77"/>
      <c r="G7" s="77"/>
      <c r="H7" s="77"/>
    </row>
    <row r="8" spans="1:8" ht="30.75" customHeight="1" x14ac:dyDescent="0.25">
      <c r="A8" s="195" t="str">
        <f>'паспорт местоположение'!A8</f>
        <v>N_РКС.ИСУЭЭ.ПУ</v>
      </c>
      <c r="B8" s="195"/>
      <c r="C8" s="75"/>
      <c r="D8" s="75"/>
      <c r="E8" s="75"/>
      <c r="F8" s="75"/>
      <c r="G8" s="75"/>
      <c r="H8" s="75"/>
    </row>
    <row r="9" spans="1:8" x14ac:dyDescent="0.25">
      <c r="A9" s="191" t="s">
        <v>3</v>
      </c>
      <c r="B9" s="191"/>
      <c r="C9" s="76"/>
      <c r="D9" s="76"/>
      <c r="E9" s="76"/>
      <c r="F9" s="76"/>
      <c r="G9" s="76"/>
      <c r="H9" s="76"/>
    </row>
    <row r="10" spans="1:8" ht="18.75" x14ac:dyDescent="0.25">
      <c r="A10" s="9"/>
      <c r="B10" s="9"/>
      <c r="C10" s="9"/>
      <c r="D10" s="9"/>
      <c r="E10" s="9"/>
      <c r="F10" s="9"/>
      <c r="G10" s="9"/>
      <c r="H10" s="9"/>
    </row>
    <row r="11" spans="1:8" x14ac:dyDescent="0.25">
      <c r="A11" s="195" t="str">
        <f>'паспорт местоположение'!A11</f>
        <v>Организация учета электрической энергии в многоквартирных домах в период с 2025 по 2028 годы</v>
      </c>
      <c r="B11" s="195"/>
      <c r="C11" s="75"/>
      <c r="D11" s="75"/>
      <c r="E11" s="75"/>
      <c r="F11" s="75"/>
      <c r="G11" s="75"/>
      <c r="H11" s="75"/>
    </row>
    <row r="12" spans="1:8" x14ac:dyDescent="0.25">
      <c r="A12" s="191" t="s">
        <v>2</v>
      </c>
      <c r="B12" s="191"/>
      <c r="C12" s="76"/>
      <c r="D12" s="76"/>
      <c r="E12" s="76"/>
      <c r="F12" s="76"/>
      <c r="G12" s="76"/>
      <c r="H12" s="76"/>
    </row>
    <row r="13" spans="1:8" x14ac:dyDescent="0.25">
      <c r="B13" s="98"/>
    </row>
    <row r="14" spans="1:8" ht="33.75" customHeight="1" x14ac:dyDescent="0.25">
      <c r="A14" s="257" t="s">
        <v>307</v>
      </c>
      <c r="B14" s="258"/>
    </row>
    <row r="15" spans="1:8" x14ac:dyDescent="0.25">
      <c r="B15" s="99"/>
    </row>
    <row r="16" spans="1:8" ht="16.5" thickBot="1" x14ac:dyDescent="0.3">
      <c r="B16" s="100"/>
    </row>
    <row r="17" spans="1:2" ht="42" customHeight="1" thickBot="1" x14ac:dyDescent="0.3">
      <c r="A17" s="101" t="s">
        <v>178</v>
      </c>
      <c r="B17" s="102" t="str">
        <f>A11</f>
        <v>Организация учета электрической энергии в многоквартирных домах в период с 2025 по 2028 годы</v>
      </c>
    </row>
    <row r="18" spans="1:2" ht="16.5" thickBot="1" x14ac:dyDescent="0.3">
      <c r="A18" s="101" t="s">
        <v>179</v>
      </c>
      <c r="B18" s="102" t="s">
        <v>311</v>
      </c>
    </row>
    <row r="19" spans="1:2" ht="16.5" thickBot="1" x14ac:dyDescent="0.3">
      <c r="A19" s="101" t="s">
        <v>175</v>
      </c>
      <c r="B19" s="103" t="s">
        <v>316</v>
      </c>
    </row>
    <row r="20" spans="1:2" ht="16.5" thickBot="1" x14ac:dyDescent="0.3">
      <c r="A20" s="101" t="s">
        <v>180</v>
      </c>
      <c r="B20" s="103" t="s">
        <v>295</v>
      </c>
    </row>
    <row r="21" spans="1:2" ht="16.5" thickBot="1" x14ac:dyDescent="0.3">
      <c r="A21" s="104" t="s">
        <v>181</v>
      </c>
      <c r="B21" s="102" t="s">
        <v>371</v>
      </c>
    </row>
    <row r="22" spans="1:2" ht="16.5" thickBot="1" x14ac:dyDescent="0.3">
      <c r="A22" s="105" t="s">
        <v>182</v>
      </c>
      <c r="B22" s="106" t="s">
        <v>327</v>
      </c>
    </row>
    <row r="23" spans="1:2" ht="16.5" thickBot="1" x14ac:dyDescent="0.3">
      <c r="A23" s="107" t="s">
        <v>348</v>
      </c>
      <c r="B23" s="147">
        <v>1737.0218156227693</v>
      </c>
    </row>
    <row r="24" spans="1:2" ht="16.5" thickBot="1" x14ac:dyDescent="0.3">
      <c r="A24" s="92" t="s">
        <v>183</v>
      </c>
      <c r="B24" s="92" t="s">
        <v>340</v>
      </c>
    </row>
    <row r="25" spans="1:2" ht="29.25" thickBot="1" x14ac:dyDescent="0.3">
      <c r="A25" s="93" t="s">
        <v>184</v>
      </c>
      <c r="B25" s="147">
        <f>B30+B40</f>
        <v>574.39432028199997</v>
      </c>
    </row>
    <row r="26" spans="1:2" ht="29.25" thickBot="1" x14ac:dyDescent="0.3">
      <c r="A26" s="93" t="s">
        <v>185</v>
      </c>
      <c r="B26" s="147">
        <f>B25</f>
        <v>574.39432028199997</v>
      </c>
    </row>
    <row r="27" spans="1:2" ht="16.5" thickBot="1" x14ac:dyDescent="0.3">
      <c r="A27" s="92" t="s">
        <v>186</v>
      </c>
      <c r="B27" s="147"/>
    </row>
    <row r="28" spans="1:2" ht="29.25" thickBot="1" x14ac:dyDescent="0.3">
      <c r="A28" s="93" t="s">
        <v>187</v>
      </c>
    </row>
    <row r="29" spans="1:2" ht="30.75" thickBot="1" x14ac:dyDescent="0.3">
      <c r="A29" s="92" t="s">
        <v>328</v>
      </c>
      <c r="B29" s="147" t="s">
        <v>329</v>
      </c>
    </row>
    <row r="30" spans="1:2" ht="30.75" thickBot="1" x14ac:dyDescent="0.3">
      <c r="A30" s="92" t="s">
        <v>372</v>
      </c>
      <c r="B30" s="147">
        <f>'Паспорт отчет о закупке'!AD22/1000</f>
        <v>317.24066622999999</v>
      </c>
    </row>
    <row r="31" spans="1:2" ht="16.5" thickBot="1" x14ac:dyDescent="0.3">
      <c r="A31" s="92" t="s">
        <v>188</v>
      </c>
      <c r="B31" s="144">
        <f>B30/B23</f>
        <v>0.18263481976837501</v>
      </c>
    </row>
    <row r="32" spans="1:2" ht="16.5" thickBot="1" x14ac:dyDescent="0.3">
      <c r="A32" s="92" t="s">
        <v>189</v>
      </c>
      <c r="B32" s="147">
        <v>202.23906092999997</v>
      </c>
    </row>
    <row r="33" spans="1:2" ht="16.5" thickBot="1" x14ac:dyDescent="0.3">
      <c r="A33" s="92" t="s">
        <v>190</v>
      </c>
      <c r="B33" s="147">
        <v>202.23906092999997</v>
      </c>
    </row>
    <row r="34" spans="1:2" ht="30.75" thickBot="1" x14ac:dyDescent="0.3">
      <c r="A34" s="92" t="s">
        <v>373</v>
      </c>
      <c r="B34" s="147" t="s">
        <v>374</v>
      </c>
    </row>
    <row r="35" spans="1:2" ht="30.75" thickBot="1" x14ac:dyDescent="0.3">
      <c r="A35" s="92" t="s">
        <v>372</v>
      </c>
      <c r="B35" s="147">
        <f>'Паспорт отчет о закупке'!AD23/1000</f>
        <v>317.24066622999999</v>
      </c>
    </row>
    <row r="36" spans="1:2" ht="16.5" thickBot="1" x14ac:dyDescent="0.3">
      <c r="A36" s="92" t="s">
        <v>188</v>
      </c>
      <c r="B36" s="144">
        <f>B35/B23</f>
        <v>0.18263481976837501</v>
      </c>
    </row>
    <row r="37" spans="1:2" ht="16.5" thickBot="1" x14ac:dyDescent="0.3">
      <c r="A37" s="92" t="s">
        <v>189</v>
      </c>
      <c r="B37" s="147">
        <v>115.00540946</v>
      </c>
    </row>
    <row r="38" spans="1:2" ht="16.5" thickBot="1" x14ac:dyDescent="0.3">
      <c r="A38" s="92" t="s">
        <v>190</v>
      </c>
      <c r="B38" s="147">
        <v>115.00540946</v>
      </c>
    </row>
    <row r="39" spans="1:2" ht="30.75" thickBot="1" x14ac:dyDescent="0.3">
      <c r="A39" s="92" t="s">
        <v>328</v>
      </c>
      <c r="B39" s="147" t="s">
        <v>329</v>
      </c>
    </row>
    <row r="40" spans="1:2" ht="30.75" thickBot="1" x14ac:dyDescent="0.3">
      <c r="A40" s="92" t="s">
        <v>349</v>
      </c>
      <c r="B40" s="147">
        <f>'Паспорт отчет о закупке'!AD24/1000</f>
        <v>257.15365405199998</v>
      </c>
    </row>
    <row r="41" spans="1:2" ht="16.5" thickBot="1" x14ac:dyDescent="0.3">
      <c r="A41" s="92" t="s">
        <v>188</v>
      </c>
      <c r="B41" s="144">
        <f>B40/B23</f>
        <v>0.14804284651992319</v>
      </c>
    </row>
    <row r="42" spans="1:2" ht="16.5" thickBot="1" x14ac:dyDescent="0.3">
      <c r="A42" s="92" t="s">
        <v>189</v>
      </c>
      <c r="B42" s="147">
        <v>0</v>
      </c>
    </row>
    <row r="43" spans="1:2" ht="16.5" thickBot="1" x14ac:dyDescent="0.3">
      <c r="A43" s="92" t="s">
        <v>190</v>
      </c>
      <c r="B43" s="147">
        <v>0</v>
      </c>
    </row>
    <row r="44" spans="1:2" ht="29.25" thickBot="1" x14ac:dyDescent="0.3">
      <c r="A44" s="93" t="s">
        <v>191</v>
      </c>
      <c r="B44" s="92"/>
    </row>
    <row r="45" spans="1:2" ht="16.5" thickBot="1" x14ac:dyDescent="0.3">
      <c r="A45" s="92" t="s">
        <v>331</v>
      </c>
      <c r="B45" s="147">
        <v>0</v>
      </c>
    </row>
    <row r="46" spans="1:2" ht="16.5" thickBot="1" x14ac:dyDescent="0.3">
      <c r="A46" s="92" t="s">
        <v>188</v>
      </c>
      <c r="B46" s="124">
        <v>0</v>
      </c>
    </row>
    <row r="47" spans="1:2" ht="16.5" thickBot="1" x14ac:dyDescent="0.3">
      <c r="A47" s="92" t="s">
        <v>189</v>
      </c>
      <c r="B47" s="147">
        <v>0</v>
      </c>
    </row>
    <row r="48" spans="1:2" ht="16.5" thickBot="1" x14ac:dyDescent="0.3">
      <c r="A48" s="92" t="s">
        <v>190</v>
      </c>
      <c r="B48" s="147">
        <v>0</v>
      </c>
    </row>
    <row r="49" spans="1:2" ht="29.25" thickBot="1" x14ac:dyDescent="0.3">
      <c r="A49" s="93" t="s">
        <v>192</v>
      </c>
      <c r="B49" s="92"/>
    </row>
    <row r="50" spans="1:2" ht="16.5" thickBot="1" x14ac:dyDescent="0.3">
      <c r="A50" s="92" t="s">
        <v>332</v>
      </c>
      <c r="B50" s="147">
        <v>0</v>
      </c>
    </row>
    <row r="51" spans="1:2" ht="16.5" thickBot="1" x14ac:dyDescent="0.3">
      <c r="A51" s="92" t="s">
        <v>188</v>
      </c>
      <c r="B51" s="124">
        <v>0</v>
      </c>
    </row>
    <row r="52" spans="1:2" ht="16.5" thickBot="1" x14ac:dyDescent="0.3">
      <c r="A52" s="92" t="s">
        <v>189</v>
      </c>
      <c r="B52" s="147">
        <v>0</v>
      </c>
    </row>
    <row r="53" spans="1:2" ht="16.5" thickBot="1" x14ac:dyDescent="0.3">
      <c r="A53" s="92" t="s">
        <v>190</v>
      </c>
      <c r="B53" s="147">
        <v>0</v>
      </c>
    </row>
    <row r="54" spans="1:2" ht="29.25" thickBot="1" x14ac:dyDescent="0.3">
      <c r="A54" s="108" t="s">
        <v>193</v>
      </c>
      <c r="B54" s="109">
        <v>0</v>
      </c>
    </row>
    <row r="55" spans="1:2" ht="16.5" thickBot="1" x14ac:dyDescent="0.3">
      <c r="A55" s="110" t="s">
        <v>186</v>
      </c>
      <c r="B55" s="109"/>
    </row>
    <row r="56" spans="1:2" ht="16.5" thickBot="1" x14ac:dyDescent="0.3">
      <c r="A56" s="110" t="s">
        <v>194</v>
      </c>
      <c r="B56" s="109">
        <v>100</v>
      </c>
    </row>
    <row r="57" spans="1:2" ht="16.5" thickBot="1" x14ac:dyDescent="0.3">
      <c r="A57" s="110" t="s">
        <v>195</v>
      </c>
      <c r="B57" s="109">
        <v>100</v>
      </c>
    </row>
    <row r="58" spans="1:2" ht="16.5" thickBot="1" x14ac:dyDescent="0.3">
      <c r="A58" s="110" t="s">
        <v>196</v>
      </c>
      <c r="B58" s="109">
        <v>100</v>
      </c>
    </row>
    <row r="59" spans="1:2" ht="16.5" thickBot="1" x14ac:dyDescent="0.3">
      <c r="A59" s="104" t="s">
        <v>197</v>
      </c>
      <c r="B59" s="144">
        <f>B60/B23</f>
        <v>0.18263700981571104</v>
      </c>
    </row>
    <row r="60" spans="1:2" ht="16.5" thickBot="1" x14ac:dyDescent="0.3">
      <c r="A60" s="104" t="s">
        <v>198</v>
      </c>
      <c r="B60" s="147">
        <f>B42+B47+B52+B37+B32</f>
        <v>317.24447038999995</v>
      </c>
    </row>
    <row r="61" spans="1:2" ht="16.5" thickBot="1" x14ac:dyDescent="0.3">
      <c r="A61" s="104" t="s">
        <v>199</v>
      </c>
      <c r="B61" s="144">
        <f>B62/B23</f>
        <v>0.18263700981571104</v>
      </c>
    </row>
    <row r="62" spans="1:2" ht="16.5" thickBot="1" x14ac:dyDescent="0.3">
      <c r="A62" s="105" t="s">
        <v>200</v>
      </c>
      <c r="B62" s="147">
        <f>B43+B48+B53+B38+B33</f>
        <v>317.24447038999995</v>
      </c>
    </row>
    <row r="63" spans="1:2" x14ac:dyDescent="0.25">
      <c r="A63" s="108" t="s">
        <v>201</v>
      </c>
      <c r="B63" s="254" t="s">
        <v>375</v>
      </c>
    </row>
    <row r="64" spans="1:2" x14ac:dyDescent="0.25">
      <c r="A64" s="112" t="s">
        <v>202</v>
      </c>
      <c r="B64" s="255"/>
    </row>
    <row r="65" spans="1:2" x14ac:dyDescent="0.25">
      <c r="A65" s="112" t="s">
        <v>203</v>
      </c>
      <c r="B65" s="255"/>
    </row>
    <row r="66" spans="1:2" x14ac:dyDescent="0.25">
      <c r="A66" s="112" t="s">
        <v>204</v>
      </c>
      <c r="B66" s="255"/>
    </row>
    <row r="67" spans="1:2" x14ac:dyDescent="0.25">
      <c r="A67" s="112" t="s">
        <v>205</v>
      </c>
      <c r="B67" s="255"/>
    </row>
    <row r="68" spans="1:2" ht="16.5" thickBot="1" x14ac:dyDescent="0.3">
      <c r="A68" s="113" t="s">
        <v>206</v>
      </c>
      <c r="B68" s="256"/>
    </row>
    <row r="69" spans="1:2" ht="30.75" thickBot="1" x14ac:dyDescent="0.3">
      <c r="A69" s="110" t="s">
        <v>207</v>
      </c>
      <c r="B69" s="114" t="s">
        <v>308</v>
      </c>
    </row>
    <row r="70" spans="1:2" ht="29.25" thickBot="1" x14ac:dyDescent="0.3">
      <c r="A70" s="104" t="s">
        <v>208</v>
      </c>
      <c r="B70" s="121" t="s">
        <v>330</v>
      </c>
    </row>
    <row r="71" spans="1:2" ht="16.5" thickBot="1" x14ac:dyDescent="0.3">
      <c r="A71" s="110" t="s">
        <v>186</v>
      </c>
      <c r="B71" s="122"/>
    </row>
    <row r="72" spans="1:2" ht="16.5" thickBot="1" x14ac:dyDescent="0.3">
      <c r="A72" s="110" t="s">
        <v>209</v>
      </c>
      <c r="B72" s="121" t="s">
        <v>330</v>
      </c>
    </row>
    <row r="73" spans="1:2" ht="16.5" thickBot="1" x14ac:dyDescent="0.3">
      <c r="A73" s="110" t="s">
        <v>210</v>
      </c>
      <c r="B73" s="121" t="s">
        <v>330</v>
      </c>
    </row>
    <row r="74" spans="1:2" ht="30.75" thickBot="1" x14ac:dyDescent="0.3">
      <c r="A74" s="68" t="s">
        <v>211</v>
      </c>
      <c r="B74" s="174" t="s">
        <v>315</v>
      </c>
    </row>
    <row r="75" spans="1:2" ht="16.5" thickBot="1" x14ac:dyDescent="0.3">
      <c r="A75" s="104" t="s">
        <v>212</v>
      </c>
      <c r="B75" s="111"/>
    </row>
    <row r="76" spans="1:2" ht="16.5" thickBot="1" x14ac:dyDescent="0.3">
      <c r="A76" s="112" t="s">
        <v>213</v>
      </c>
      <c r="B76" s="123" t="s">
        <v>376</v>
      </c>
    </row>
    <row r="77" spans="1:2" ht="16.5" thickBot="1" x14ac:dyDescent="0.3">
      <c r="A77" s="112" t="s">
        <v>214</v>
      </c>
      <c r="B77" s="116" t="s">
        <v>295</v>
      </c>
    </row>
    <row r="78" spans="1:2" ht="16.5" thickBot="1" x14ac:dyDescent="0.3">
      <c r="A78" s="112" t="s">
        <v>215</v>
      </c>
      <c r="B78" s="116" t="s">
        <v>295</v>
      </c>
    </row>
    <row r="79" spans="1:2" ht="29.25" thickBot="1" x14ac:dyDescent="0.3">
      <c r="A79" s="69" t="s">
        <v>216</v>
      </c>
      <c r="B79" s="115" t="s">
        <v>309</v>
      </c>
    </row>
    <row r="80" spans="1:2" ht="28.5" x14ac:dyDescent="0.25">
      <c r="A80" s="108" t="s">
        <v>217</v>
      </c>
      <c r="B80" s="254" t="s">
        <v>333</v>
      </c>
    </row>
    <row r="81" spans="1:2" x14ac:dyDescent="0.25">
      <c r="A81" s="112" t="s">
        <v>218</v>
      </c>
      <c r="B81" s="255"/>
    </row>
    <row r="82" spans="1:2" x14ac:dyDescent="0.25">
      <c r="A82" s="112" t="s">
        <v>219</v>
      </c>
      <c r="B82" s="255"/>
    </row>
    <row r="83" spans="1:2" x14ac:dyDescent="0.25">
      <c r="A83" s="112" t="s">
        <v>220</v>
      </c>
      <c r="B83" s="255"/>
    </row>
    <row r="84" spans="1:2" x14ac:dyDescent="0.25">
      <c r="A84" s="112" t="s">
        <v>221</v>
      </c>
      <c r="B84" s="255"/>
    </row>
    <row r="85" spans="1:2" ht="16.5" thickBot="1" x14ac:dyDescent="0.3">
      <c r="A85" s="117" t="s">
        <v>222</v>
      </c>
      <c r="B85" s="256"/>
    </row>
    <row r="88" spans="1:2" x14ac:dyDescent="0.25">
      <c r="A88" s="118"/>
      <c r="B88" s="119"/>
    </row>
    <row r="89" spans="1:2" x14ac:dyDescent="0.25">
      <c r="B89" s="120"/>
    </row>
    <row r="90" spans="1:2" x14ac:dyDescent="0.25">
      <c r="B90" s="70"/>
    </row>
  </sheetData>
  <mergeCells count="11">
    <mergeCell ref="A1:B1"/>
    <mergeCell ref="A3:B3"/>
    <mergeCell ref="A5:B5"/>
    <mergeCell ref="A6:B6"/>
    <mergeCell ref="A8:B8"/>
    <mergeCell ref="B80:B85"/>
    <mergeCell ref="A9:B9"/>
    <mergeCell ref="A11:B11"/>
    <mergeCell ref="A12:B12"/>
    <mergeCell ref="A14:B14"/>
    <mergeCell ref="B63:B68"/>
  </mergeCells>
  <pageMargins left="0.70866141732283472" right="0.70866141732283472" top="0.74803149606299213" bottom="0.74803149606299213" header="0.31496062992125984" footer="0.31496062992125984"/>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паспорт местоположение</vt:lpstr>
      <vt:lpstr>паспорт описание</vt:lpstr>
      <vt:lpstr>Паспорт сетевой график</vt:lpstr>
      <vt:lpstr>Паспорт фин осв ввод</vt:lpstr>
      <vt:lpstr>Паспорт отчет о закупке</vt:lpstr>
      <vt:lpstr>Общие сведения</vt:lpstr>
      <vt:lpstr>'паспорт местоположение'!Заголовки_для_печати</vt:lpstr>
      <vt:lpstr>'паспорт описание'!Заголовки_для_печати</vt:lpstr>
      <vt:lpstr>'паспорт местоположение'!Область_печати</vt:lpstr>
      <vt:lpstr>'паспорт описание'!Область_печати</vt:lpstr>
      <vt:lpstr>'Паспорт сетевой график'!Область_печати</vt:lpstr>
      <vt:lpstr>'Паспорт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Ярова Дарья Вячеславовна</cp:lastModifiedBy>
  <cp:lastPrinted>2015-11-30T14:18:17Z</cp:lastPrinted>
  <dcterms:created xsi:type="dcterms:W3CDTF">2015-08-16T15:31:05Z</dcterms:created>
  <dcterms:modified xsi:type="dcterms:W3CDTF">2025-04-25T14:56:34Z</dcterms:modified>
</cp:coreProperties>
</file>