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A15" i="13"/>
  <c r="A12" i="13"/>
  <c r="A15" i="12"/>
  <c r="A12" i="12"/>
  <c r="A14" i="11"/>
  <c r="A11" i="11"/>
  <c r="A15" i="10" l="1"/>
  <c r="A12" i="10"/>
  <c r="A15" i="6"/>
  <c r="A12" i="6"/>
  <c r="A15" i="5"/>
  <c r="A12" i="5"/>
  <c r="A16" i="4"/>
  <c r="A13" i="4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1" i="14"/>
  <c r="A8" i="14"/>
</calcChain>
</file>

<file path=xl/sharedStrings.xml><?xml version="1.0" encoding="utf-8"?>
<sst xmlns="http://schemas.openxmlformats.org/spreadsheetml/2006/main" count="1104" uniqueCount="407">
  <si>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</si>
  <si>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</si>
  <si>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</si>
  <si>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</si>
  <si>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</si>
  <si>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</si>
  <si>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</si>
  <si>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</si>
  <si>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</si>
  <si>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</si>
  <si>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</si>
  <si>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</si>
  <si>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</si>
  <si>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</si>
  <si>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</si>
  <si>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</si>
  <si>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</si>
  <si>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</si>
  <si>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</si>
  <si>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</si>
  <si>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</si>
  <si>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</si>
  <si>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</si>
  <si>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</si>
  <si>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</si>
  <si>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</si>
  <si>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</si>
  <si>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</si>
  <si>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</si>
  <si>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</si>
  <si>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</si>
  <si>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</si>
  <si>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</si>
  <si>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</si>
  <si>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</si>
  <si>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</si>
  <si>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</si>
  <si>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</si>
  <si>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</si>
  <si>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</si>
  <si>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</si>
  <si>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</si>
  <si>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</si>
  <si>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</si>
  <si>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</si>
  <si>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</si>
  <si>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</si>
  <si>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</si>
  <si>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</si>
  <si>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</si>
  <si>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</si>
  <si>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</si>
  <si>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</si>
  <si>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</si>
  <si>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</si>
  <si>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</si>
  <si>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</si>
  <si>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</si>
  <si>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</si>
  <si>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</si>
  <si>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</si>
  <si>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</si>
  <si>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</si>
  <si>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</si>
  <si>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</si>
  <si>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</si>
  <si>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</si>
  <si>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</si>
  <si>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</si>
  <si>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</si>
  <si>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</si>
  <si>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</si>
  <si>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</si>
  <si>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</si>
  <si>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</si>
  <si>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</si>
  <si>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</si>
  <si>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</si>
  <si>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</si>
  <si>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</si>
  <si>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</si>
  <si>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</si>
  <si>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</si>
  <si>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</si>
  <si>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</si>
  <si>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</si>
  <si>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</si>
  <si>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</si>
  <si>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</si>
  <si>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</si>
  <si>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</si>
  <si>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</si>
  <si>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</si>
  <si>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</si>
  <si>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</si>
  <si>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</si>
  <si>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</si>
  <si>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</si>
  <si>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</si>
  <si>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</si>
  <si>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</si>
  <si>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</si>
  <si>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</si>
  <si>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</si>
  <si>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</si>
  <si>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</si>
  <si>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</si>
  <si>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</si>
  <si>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</si>
  <si>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</si>
  <si>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</si>
  <si>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</si>
  <si>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</si>
  <si>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</si>
  <si>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</si>
  <si>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</si>
  <si>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</si>
  <si>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</si>
  <si>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</si>
  <si>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</si>
  <si>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</si>
  <si>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</si>
  <si>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</si>
  <si>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</si>
  <si>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</si>
  <si>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</si>
  <si>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</si>
  <si>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</si>
  <si>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</si>
  <si>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</si>
  <si>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</si>
  <si>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</si>
  <si>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</si>
  <si>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</si>
  <si>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</si>
  <si>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</si>
  <si>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</si>
  <si>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</si>
  <si>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</si>
  <si>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</si>
  <si>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</si>
  <si>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</si>
  <si>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</si>
  <si>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</si>
  <si>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</si>
  <si>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</si>
  <si>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</si>
  <si>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</si>
  <si>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</si>
  <si>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</si>
  <si>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</si>
  <si>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</si>
  <si>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</si>
  <si>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</si>
  <si>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</si>
  <si>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</si>
  <si>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</si>
  <si>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</si>
  <si>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</si>
  <si>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</si>
  <si>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</si>
  <si>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</si>
  <si>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</si>
  <si>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</si>
  <si>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</si>
  <si>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</si>
  <si>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</si>
  <si>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</si>
  <si>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</si>
  <si>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</si>
  <si>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</si>
  <si>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</si>
  <si>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</si>
  <si>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</si>
  <si>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</si>
  <si>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</si>
  <si>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</si>
  <si>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</si>
  <si>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</si>
  <si>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</si>
  <si>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</si>
  <si>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</si>
  <si>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</si>
  <si>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</si>
  <si>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</si>
  <si>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</si>
  <si>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</si>
  <si>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</si>
  <si>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</si>
  <si>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</si>
  <si>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</si>
  <si>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</si>
  <si>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</si>
  <si>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</si>
  <si>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</si>
  <si>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</si>
  <si>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</si>
  <si>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</si>
  <si>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</si>
  <si>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</si>
  <si>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</si>
  <si>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</si>
  <si>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</si>
  <si>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</si>
  <si>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</si>
  <si>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</si>
  <si>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</si>
  <si>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</si>
  <si>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</si>
  <si>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</si>
  <si>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</si>
  <si>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</si>
  <si>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</si>
  <si>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</si>
  <si>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</si>
  <si>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</si>
  <si>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</si>
  <si>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</si>
  <si>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</si>
  <si>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</si>
  <si>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</si>
  <si>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</si>
  <si>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</si>
  <si>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</si>
  <si>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</si>
  <si>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</si>
  <si>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</si>
  <si>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</si>
  <si>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</si>
  <si>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</si>
  <si>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</si>
  <si>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</si>
  <si>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</si>
  <si>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</si>
  <si>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</si>
  <si>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</si>
  <si>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</si>
  <si>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</si>
  <si>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</si>
  <si>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</si>
  <si>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</si>
  <si>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</si>
  <si>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</si>
  <si>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</si>
  <si>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</si>
  <si>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</si>
  <si>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</si>
  <si>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</si>
  <si>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</si>
  <si>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</si>
  <si>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</si>
  <si>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</si>
  <si>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</si>
  <si>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</si>
  <si>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</si>
  <si>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</si>
  <si>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</si>
  <si>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</si>
  <si>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</si>
  <si>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</si>
  <si>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</si>
  <si>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</si>
  <si>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</si>
  <si>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</si>
  <si>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</si>
  <si>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</si>
  <si>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</si>
  <si>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</si>
  <si>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</si>
  <si>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</si>
  <si>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</si>
  <si>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</si>
  <si>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</si>
  <si>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</si>
  <si>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</si>
  <si>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</si>
  <si>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</si>
  <si>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</si>
  <si>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</si>
  <si>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</si>
  <si>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</si>
  <si>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</si>
  <si>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</si>
  <si>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</si>
  <si>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</si>
  <si>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</si>
  <si>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</si>
  <si>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</si>
  <si>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</si>
  <si>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</si>
  <si>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</si>
  <si>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</si>
  <si>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</si>
  <si>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</si>
  <si>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</si>
  <si>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</si>
  <si>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</si>
  <si>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</si>
  <si>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</si>
  <si>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</si>
  <si>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</si>
  <si>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</si>
  <si>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</si>
  <si>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</si>
  <si>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</si>
  <si>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</si>
  <si>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</si>
  <si>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</si>
  <si>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</si>
  <si>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</si>
  <si>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</si>
  <si>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</si>
  <si>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</si>
  <si>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</si>
  <si>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</si>
  <si>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</si>
  <si>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</si>
  <si>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</si>
  <si>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</si>
  <si>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</si>
  <si>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</si>
  <si>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</si>
  <si>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</si>
  <si>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</si>
  <si>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</si>
  <si>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</si>
  <si>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</si>
  <si>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</si>
  <si>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</si>
  <si>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</si>
  <si>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</si>
  <si>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</si>
  <si>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</si>
  <si>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</si>
  <si>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</si>
  <si>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</si>
  <si>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</si>
  <si>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</si>
  <si>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</si>
  <si>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</si>
  <si>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</si>
  <si>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</si>
  <si>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</si>
  <si>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</si>
  <si>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</si>
  <si>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</si>
  <si>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</si>
  <si>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</si>
  <si>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</si>
  <si>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</si>
  <si>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</si>
  <si>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</si>
  <si>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</si>
  <si>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</si>
  <si>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</si>
  <si>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</si>
  <si>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</si>
  <si>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</si>
  <si>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</si>
  <si>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</si>
  <si>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</si>
  <si>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</si>
  <si>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КЛ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</si>
  <si>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</si>
  <si>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</si>
  <si>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</si>
  <si>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</si>
  <si>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</si>
  <si>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</si>
  <si>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</si>
  <si>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</si>
  <si>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</si>
  <si>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</si>
  <si>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</si>
  <si>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</si>
  <si>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</si>
  <si>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</si>
  <si>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</si>
  <si>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</si>
  <si>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</si>
  <si>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</si>
  <si>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</si>
  <si>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</si>
  <si>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</si>
  <si>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</si>
  <si>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</si>
  <si>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</si>
  <si>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</si>
  <si>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</si>
  <si>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</si>
  <si>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</si>
  <si>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</si>
  <si>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</si>
  <si>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</si>
  <si>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</si>
  <si>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О/СЗ/47/01/0002</t>
  </si>
  <si>
    <t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</si>
  <si>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Ломоносовский р-н</t>
  </si>
  <si>
    <t>120 м</t>
  </si>
  <si>
    <t>КЛ-0,4кВ ТП-11 фид. ГРЩ Ж/дом 11-Ж/дом 14-Ж/дом 10</t>
  </si>
  <si>
    <t>Реконструкция КЛ-0,4 кВ.</t>
  </si>
  <si>
    <t>КЛ-0,4 кВ 120 м.</t>
  </si>
  <si>
    <t>2027 г.</t>
  </si>
  <si>
    <t>ПИР, СМР</t>
  </si>
  <si>
    <t>Договор на выполнение комплекса работ</t>
  </si>
  <si>
    <t>Ленинградская область Ломоносовский р-н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</si>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</sst>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9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1" xfId="6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3" sqref="C23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6" t="s">
        <v>406</v>
      </c>
      <c r="B5" s="176"/>
      <c r="C5" s="176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8" t="s">
        <v>395</v>
      </c>
      <c r="B12" s="178"/>
      <c r="C12" s="178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0" t="s">
        <v>396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1" t="s">
        <v>7</v>
      </c>
      <c r="B18" s="182"/>
      <c r="C18" s="182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3"/>
      <c r="B24" s="174"/>
      <c r="C24" s="175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397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3"/>
      <c r="B39" s="174"/>
      <c r="C39" s="175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398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3"/>
      <c r="B47" s="174"/>
      <c r="C47" s="175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0.64202014274304597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0.53501678561920496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6" customWidth="1"/>
    <col min="2" max="2" width="35.28515625" style="166" customWidth="1"/>
    <col min="3" max="3" width="31.140625" style="166" customWidth="1"/>
    <col min="4" max="4" width="25" style="166" customWidth="1"/>
    <col min="5" max="5" width="50" style="166" customWidth="1"/>
    <col min="6" max="6" width="57" style="166" customWidth="1"/>
    <col min="7" max="7" width="57.5703125" style="166" customWidth="1"/>
    <col min="8" max="10" width="20.5703125" style="166" customWidth="1"/>
    <col min="11" max="11" width="16" style="166" customWidth="1"/>
    <col min="12" max="12" width="20.5703125" style="166" customWidth="1"/>
    <col min="13" max="13" width="21.28515625" style="166" customWidth="1"/>
    <col min="14" max="14" width="23.85546875" style="166" customWidth="1"/>
    <col min="15" max="15" width="21" style="166" customWidth="1"/>
    <col min="16" max="16" width="23.85546875" style="166" customWidth="1"/>
    <col min="17" max="17" width="58" style="166" customWidth="1"/>
    <col min="18" max="18" width="27" style="166" customWidth="1"/>
    <col min="19" max="19" width="43" style="166" customWidth="1"/>
    <col min="20" max="16384" width="9.140625" style="166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4" t="s">
        <v>3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5" t="str">
        <f>'[1]1. паспорт местоположение'!A9:C9</f>
        <v>Филиал "Северо-Западный" АО "Оборонэнерго"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3" t="s">
        <v>4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5" t="str">
        <f>'1. паспорт местоположение'!A12:C12</f>
        <v>О/СЗ/47/01/0002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3" t="s">
        <v>5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5" t="str">
        <f>'1. паспорт местоположение'!A15:C15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54"/>
      <c r="U14" s="154"/>
      <c r="V14" s="154"/>
      <c r="W14" s="154"/>
      <c r="X14" s="154"/>
      <c r="Y14" s="154"/>
      <c r="Z14" s="154"/>
      <c r="AA14" s="154"/>
      <c r="AB14" s="154"/>
    </row>
    <row r="15" spans="1:28" s="11" customFormat="1" ht="15" customHeight="1" x14ac:dyDescent="0.2">
      <c r="A15" s="183" t="s">
        <v>6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28" s="11" customFormat="1" ht="15" customHeight="1" x14ac:dyDescent="0.2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91" t="s">
        <v>369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1" customFormat="1" ht="15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8" t="s">
        <v>8</v>
      </c>
      <c r="B19" s="188" t="s">
        <v>370</v>
      </c>
      <c r="C19" s="193" t="s">
        <v>371</v>
      </c>
      <c r="D19" s="188" t="s">
        <v>372</v>
      </c>
      <c r="E19" s="188" t="s">
        <v>373</v>
      </c>
      <c r="F19" s="188" t="s">
        <v>374</v>
      </c>
      <c r="G19" s="188" t="s">
        <v>375</v>
      </c>
      <c r="H19" s="188" t="s">
        <v>376</v>
      </c>
      <c r="I19" s="188" t="s">
        <v>377</v>
      </c>
      <c r="J19" s="188" t="s">
        <v>378</v>
      </c>
      <c r="K19" s="188" t="s">
        <v>60</v>
      </c>
      <c r="L19" s="188" t="s">
        <v>379</v>
      </c>
      <c r="M19" s="188" t="s">
        <v>380</v>
      </c>
      <c r="N19" s="188" t="s">
        <v>381</v>
      </c>
      <c r="O19" s="188" t="s">
        <v>382</v>
      </c>
      <c r="P19" s="188" t="s">
        <v>383</v>
      </c>
      <c r="Q19" s="188" t="s">
        <v>384</v>
      </c>
      <c r="R19" s="188"/>
      <c r="S19" s="189" t="s">
        <v>385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8"/>
      <c r="B20" s="188"/>
      <c r="C20" s="194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57" t="s">
        <v>386</v>
      </c>
      <c r="R20" s="158" t="s">
        <v>387</v>
      </c>
      <c r="S20" s="189"/>
      <c r="T20" s="159"/>
      <c r="U20" s="159"/>
      <c r="V20" s="159"/>
      <c r="W20" s="159"/>
      <c r="X20" s="159"/>
      <c r="Y20" s="159"/>
      <c r="Z20" s="160"/>
      <c r="AA20" s="160"/>
      <c r="AB20" s="160"/>
    </row>
    <row r="21" spans="1:28" s="11" customFormat="1" ht="18.75" x14ac:dyDescent="0.2">
      <c r="A21" s="157">
        <v>1</v>
      </c>
      <c r="B21" s="161">
        <v>2</v>
      </c>
      <c r="C21" s="157">
        <v>3</v>
      </c>
      <c r="D21" s="161">
        <v>4</v>
      </c>
      <c r="E21" s="157">
        <v>5</v>
      </c>
      <c r="F21" s="161">
        <v>6</v>
      </c>
      <c r="G21" s="157">
        <v>7</v>
      </c>
      <c r="H21" s="161">
        <v>8</v>
      </c>
      <c r="I21" s="157">
        <v>9</v>
      </c>
      <c r="J21" s="161">
        <v>10</v>
      </c>
      <c r="K21" s="157">
        <v>11</v>
      </c>
      <c r="L21" s="161">
        <v>12</v>
      </c>
      <c r="M21" s="157">
        <v>13</v>
      </c>
      <c r="N21" s="161">
        <v>14</v>
      </c>
      <c r="O21" s="157">
        <v>15</v>
      </c>
      <c r="P21" s="161">
        <v>16</v>
      </c>
      <c r="Q21" s="157">
        <v>17</v>
      </c>
      <c r="R21" s="161">
        <v>18</v>
      </c>
      <c r="S21" s="157">
        <v>19</v>
      </c>
      <c r="T21" s="159"/>
      <c r="U21" s="159"/>
      <c r="V21" s="159"/>
      <c r="W21" s="159"/>
      <c r="X21" s="159"/>
      <c r="Y21" s="159"/>
      <c r="Z21" s="160"/>
      <c r="AA21" s="160"/>
      <c r="AB21" s="160"/>
    </row>
    <row r="22" spans="1:28" s="164" customFormat="1" ht="19.5" customHeight="1" x14ac:dyDescent="0.3">
      <c r="A22" s="162" t="s">
        <v>353</v>
      </c>
      <c r="B22" s="162" t="s">
        <v>353</v>
      </c>
      <c r="C22" s="162" t="s">
        <v>353</v>
      </c>
      <c r="D22" s="162" t="s">
        <v>353</v>
      </c>
      <c r="E22" s="162" t="s">
        <v>353</v>
      </c>
      <c r="F22" s="162" t="s">
        <v>353</v>
      </c>
      <c r="G22" s="162" t="s">
        <v>353</v>
      </c>
      <c r="H22" s="162" t="s">
        <v>353</v>
      </c>
      <c r="I22" s="162" t="s">
        <v>353</v>
      </c>
      <c r="J22" s="162" t="s">
        <v>353</v>
      </c>
      <c r="K22" s="162" t="s">
        <v>353</v>
      </c>
      <c r="L22" s="162" t="s">
        <v>353</v>
      </c>
      <c r="M22" s="162" t="s">
        <v>353</v>
      </c>
      <c r="N22" s="162" t="s">
        <v>353</v>
      </c>
      <c r="O22" s="162" t="s">
        <v>353</v>
      </c>
      <c r="P22" s="162" t="s">
        <v>353</v>
      </c>
      <c r="Q22" s="162" t="s">
        <v>353</v>
      </c>
      <c r="R22" s="162" t="s">
        <v>353</v>
      </c>
      <c r="S22" s="162" t="s">
        <v>353</v>
      </c>
      <c r="T22" s="163"/>
      <c r="U22" s="163"/>
      <c r="V22" s="163"/>
      <c r="W22" s="163"/>
      <c r="X22" s="163"/>
      <c r="Y22" s="163"/>
      <c r="Z22" s="163"/>
      <c r="AA22" s="163"/>
      <c r="AB22" s="163"/>
    </row>
    <row r="23" spans="1:28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</row>
    <row r="25" spans="1:28" x14ac:dyDescent="0.2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</row>
    <row r="26" spans="1:28" x14ac:dyDescent="0.25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</row>
    <row r="27" spans="1:28" x14ac:dyDescent="0.25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</row>
    <row r="28" spans="1:28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</row>
    <row r="29" spans="1:28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</row>
    <row r="30" spans="1:28" x14ac:dyDescent="0.2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</row>
    <row r="31" spans="1:28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</row>
    <row r="32" spans="1:28" x14ac:dyDescent="0.25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</row>
    <row r="33" spans="1:28" x14ac:dyDescent="0.25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</row>
    <row r="34" spans="1:28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</row>
    <row r="35" spans="1:28" x14ac:dyDescent="0.2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</row>
    <row r="36" spans="1:28" x14ac:dyDescent="0.25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</row>
    <row r="37" spans="1:28" x14ac:dyDescent="0.2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</row>
    <row r="38" spans="1:28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</row>
    <row r="39" spans="1:28" x14ac:dyDescent="0.25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</row>
    <row r="40" spans="1:28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</row>
    <row r="41" spans="1:28" x14ac:dyDescent="0.25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1:28" x14ac:dyDescent="0.2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</row>
    <row r="43" spans="1:28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</row>
    <row r="44" spans="1:28" x14ac:dyDescent="0.25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</row>
    <row r="45" spans="1:28" x14ac:dyDescent="0.25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</row>
    <row r="46" spans="1:28" x14ac:dyDescent="0.2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</row>
    <row r="47" spans="1:28" x14ac:dyDescent="0.25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</row>
    <row r="48" spans="1:28" x14ac:dyDescent="0.25">
      <c r="A48" s="165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</row>
    <row r="49" spans="1:28" x14ac:dyDescent="0.2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</row>
    <row r="50" spans="1:28" x14ac:dyDescent="0.25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</row>
    <row r="51" spans="1:28" x14ac:dyDescent="0.25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</row>
    <row r="52" spans="1:28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</row>
    <row r="53" spans="1:28" x14ac:dyDescent="0.25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</row>
    <row r="54" spans="1:28" x14ac:dyDescent="0.25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</row>
    <row r="55" spans="1:28" x14ac:dyDescent="0.2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28" x14ac:dyDescent="0.25">
      <c r="A56" s="165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</row>
    <row r="57" spans="1:28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</row>
    <row r="58" spans="1:28" x14ac:dyDescent="0.2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</row>
    <row r="59" spans="1:28" x14ac:dyDescent="0.25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</row>
    <row r="60" spans="1:28" x14ac:dyDescent="0.25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</row>
    <row r="61" spans="1:28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1:28" x14ac:dyDescent="0.25">
      <c r="A62" s="165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</row>
    <row r="63" spans="1:28" x14ac:dyDescent="0.25">
      <c r="A63" s="165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</row>
    <row r="64" spans="1:28" x14ac:dyDescent="0.25">
      <c r="A64" s="165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</row>
    <row r="65" spans="1:28" x14ac:dyDescent="0.25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</row>
    <row r="66" spans="1:28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1:28" x14ac:dyDescent="0.25">
      <c r="A67" s="165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</row>
    <row r="68" spans="1:28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</row>
    <row r="69" spans="1:28" x14ac:dyDescent="0.25">
      <c r="A69" s="165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</row>
    <row r="70" spans="1:28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</row>
    <row r="71" spans="1:28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1:28" x14ac:dyDescent="0.25">
      <c r="A72" s="165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</row>
    <row r="73" spans="1:28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</row>
    <row r="74" spans="1:28" x14ac:dyDescent="0.25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</row>
    <row r="75" spans="1:28" x14ac:dyDescent="0.2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</row>
    <row r="76" spans="1:28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</row>
    <row r="77" spans="1:28" x14ac:dyDescent="0.25">
      <c r="A77" s="165"/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</row>
    <row r="78" spans="1:28" x14ac:dyDescent="0.25">
      <c r="A78" s="165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</row>
    <row r="79" spans="1:28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</row>
    <row r="80" spans="1:28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</row>
    <row r="81" spans="1:28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</row>
    <row r="82" spans="1:28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</row>
    <row r="83" spans="1:28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</row>
    <row r="84" spans="1:28" x14ac:dyDescent="0.25">
      <c r="A84" s="165"/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</row>
    <row r="85" spans="1:28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</row>
    <row r="86" spans="1:28" x14ac:dyDescent="0.25">
      <c r="A86" s="165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</row>
    <row r="87" spans="1:28" x14ac:dyDescent="0.25">
      <c r="A87" s="165"/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</row>
    <row r="88" spans="1:28" x14ac:dyDescent="0.25">
      <c r="A88" s="165"/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</row>
    <row r="89" spans="1:28" x14ac:dyDescent="0.25">
      <c r="A89" s="165"/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</row>
    <row r="90" spans="1:28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</row>
    <row r="91" spans="1:28" x14ac:dyDescent="0.25">
      <c r="A91" s="165"/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</row>
    <row r="92" spans="1:28" x14ac:dyDescent="0.25">
      <c r="A92" s="165"/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</row>
    <row r="93" spans="1:28" x14ac:dyDescent="0.25">
      <c r="A93" s="165"/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</row>
    <row r="94" spans="1:28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</row>
    <row r="95" spans="1:28" x14ac:dyDescent="0.25">
      <c r="A95" s="165"/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</row>
    <row r="96" spans="1:28" x14ac:dyDescent="0.25">
      <c r="A96" s="165"/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</row>
    <row r="97" spans="1:28" x14ac:dyDescent="0.2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</row>
    <row r="98" spans="1:28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</row>
    <row r="99" spans="1:28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</row>
    <row r="100" spans="1:28" x14ac:dyDescent="0.2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</row>
    <row r="101" spans="1:28" x14ac:dyDescent="0.25">
      <c r="A101" s="165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</row>
    <row r="102" spans="1:28" x14ac:dyDescent="0.25">
      <c r="A102" s="165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</row>
    <row r="103" spans="1:28" x14ac:dyDescent="0.25">
      <c r="A103" s="165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</row>
    <row r="104" spans="1:28" x14ac:dyDescent="0.25">
      <c r="A104" s="165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</row>
    <row r="105" spans="1:28" x14ac:dyDescent="0.25">
      <c r="A105" s="165"/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</row>
    <row r="106" spans="1:28" x14ac:dyDescent="0.25">
      <c r="A106" s="165"/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</row>
    <row r="107" spans="1:28" x14ac:dyDescent="0.25">
      <c r="A107" s="165"/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</row>
    <row r="108" spans="1:28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</row>
    <row r="109" spans="1:28" x14ac:dyDescent="0.25">
      <c r="A109" s="165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</row>
    <row r="110" spans="1:2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</row>
    <row r="111" spans="1:28" x14ac:dyDescent="0.25">
      <c r="A111" s="165"/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</row>
    <row r="112" spans="1:28" x14ac:dyDescent="0.25">
      <c r="A112" s="165"/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</row>
    <row r="113" spans="1:28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</row>
    <row r="114" spans="1:28" x14ac:dyDescent="0.25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</row>
    <row r="115" spans="1:28" x14ac:dyDescent="0.25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</row>
    <row r="116" spans="1:28" x14ac:dyDescent="0.25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</row>
    <row r="117" spans="1:28" x14ac:dyDescent="0.25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</row>
    <row r="118" spans="1:28" x14ac:dyDescent="0.25">
      <c r="A118" s="165"/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</row>
    <row r="119" spans="1:28" x14ac:dyDescent="0.25">
      <c r="A119" s="165"/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</row>
    <row r="120" spans="1:28" x14ac:dyDescent="0.25">
      <c r="A120" s="165"/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</row>
    <row r="121" spans="1:28" x14ac:dyDescent="0.25">
      <c r="A121" s="165"/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</row>
    <row r="122" spans="1:28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</row>
    <row r="123" spans="1:28" x14ac:dyDescent="0.25">
      <c r="A123" s="165"/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</row>
    <row r="124" spans="1:28" x14ac:dyDescent="0.25">
      <c r="A124" s="165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</row>
    <row r="125" spans="1:28" x14ac:dyDescent="0.25">
      <c r="A125" s="165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</row>
    <row r="126" spans="1:28" x14ac:dyDescent="0.25">
      <c r="A126" s="165"/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</row>
    <row r="127" spans="1:28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</row>
    <row r="128" spans="1:28" x14ac:dyDescent="0.25">
      <c r="A128" s="165"/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</row>
    <row r="129" spans="1:28" x14ac:dyDescent="0.25">
      <c r="A129" s="165"/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</row>
    <row r="130" spans="1:28" x14ac:dyDescent="0.25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</row>
    <row r="131" spans="1:28" x14ac:dyDescent="0.25">
      <c r="A131" s="165"/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</row>
    <row r="132" spans="1:28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</row>
    <row r="133" spans="1:28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</row>
    <row r="134" spans="1:28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</row>
    <row r="135" spans="1:28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</row>
    <row r="136" spans="1:28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</row>
    <row r="137" spans="1:28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</row>
    <row r="138" spans="1:28" x14ac:dyDescent="0.25">
      <c r="A138" s="165"/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</row>
    <row r="139" spans="1:28" x14ac:dyDescent="0.25">
      <c r="A139" s="165"/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</row>
    <row r="140" spans="1:28" x14ac:dyDescent="0.25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</row>
    <row r="141" spans="1:28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</row>
    <row r="142" spans="1:28" x14ac:dyDescent="0.25">
      <c r="A142" s="165"/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</row>
    <row r="143" spans="1:28" x14ac:dyDescent="0.25">
      <c r="A143" s="165"/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</row>
    <row r="144" spans="1:28" x14ac:dyDescent="0.25">
      <c r="A144" s="165"/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</row>
    <row r="145" spans="1:28" x14ac:dyDescent="0.25">
      <c r="A145" s="165"/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</row>
    <row r="146" spans="1:28" x14ac:dyDescent="0.25">
      <c r="A146" s="165"/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</row>
    <row r="147" spans="1:28" x14ac:dyDescent="0.25">
      <c r="A147" s="165"/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</row>
    <row r="148" spans="1:28" x14ac:dyDescent="0.25">
      <c r="A148" s="165"/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</row>
    <row r="149" spans="1:28" x14ac:dyDescent="0.25">
      <c r="A149" s="165"/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</row>
    <row r="150" spans="1:28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</row>
    <row r="151" spans="1:28" x14ac:dyDescent="0.25">
      <c r="A151" s="165"/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</row>
    <row r="152" spans="1:28" x14ac:dyDescent="0.25">
      <c r="A152" s="165"/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</row>
    <row r="153" spans="1:28" x14ac:dyDescent="0.25">
      <c r="A153" s="165"/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</row>
    <row r="154" spans="1:28" x14ac:dyDescent="0.25">
      <c r="A154" s="165"/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</row>
    <row r="155" spans="1:28" x14ac:dyDescent="0.25">
      <c r="A155" s="165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</row>
    <row r="156" spans="1:28" x14ac:dyDescent="0.25">
      <c r="A156" s="165"/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</row>
    <row r="157" spans="1:28" x14ac:dyDescent="0.25">
      <c r="A157" s="165"/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</row>
    <row r="158" spans="1:28" x14ac:dyDescent="0.25">
      <c r="A158" s="165"/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</row>
    <row r="159" spans="1:28" x14ac:dyDescent="0.25">
      <c r="A159" s="165"/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</row>
    <row r="160" spans="1:28" x14ac:dyDescent="0.25">
      <c r="A160" s="165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</row>
    <row r="161" spans="1:28" x14ac:dyDescent="0.25">
      <c r="A161" s="165"/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</row>
    <row r="162" spans="1:28" x14ac:dyDescent="0.25">
      <c r="A162" s="165"/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</row>
    <row r="163" spans="1:28" x14ac:dyDescent="0.25">
      <c r="A163" s="165"/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</row>
    <row r="164" spans="1:28" x14ac:dyDescent="0.25">
      <c r="A164" s="165"/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</row>
    <row r="165" spans="1:28" x14ac:dyDescent="0.25">
      <c r="A165" s="165"/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</row>
    <row r="166" spans="1:28" x14ac:dyDescent="0.25">
      <c r="A166" s="165"/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</row>
    <row r="167" spans="1:28" x14ac:dyDescent="0.25">
      <c r="A167" s="165"/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</row>
    <row r="168" spans="1:28" x14ac:dyDescent="0.25">
      <c r="A168" s="165"/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</row>
    <row r="169" spans="1:28" x14ac:dyDescent="0.25">
      <c r="A169" s="165"/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</row>
    <row r="170" spans="1:28" x14ac:dyDescent="0.25">
      <c r="A170" s="165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</row>
    <row r="171" spans="1:28" x14ac:dyDescent="0.25">
      <c r="A171" s="165"/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</row>
    <row r="172" spans="1:28" x14ac:dyDescent="0.25">
      <c r="A172" s="165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</row>
    <row r="173" spans="1:28" x14ac:dyDescent="0.25">
      <c r="A173" s="165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</row>
    <row r="174" spans="1:28" x14ac:dyDescent="0.25">
      <c r="A174" s="165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</row>
    <row r="175" spans="1:28" x14ac:dyDescent="0.25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</row>
    <row r="176" spans="1:28" x14ac:dyDescent="0.25">
      <c r="A176" s="165"/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</row>
    <row r="177" spans="1:28" x14ac:dyDescent="0.25">
      <c r="A177" s="165"/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</row>
    <row r="178" spans="1:28" x14ac:dyDescent="0.25">
      <c r="A178" s="165"/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</row>
    <row r="179" spans="1:28" x14ac:dyDescent="0.25">
      <c r="A179" s="165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</row>
    <row r="180" spans="1:28" x14ac:dyDescent="0.25">
      <c r="A180" s="165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</row>
    <row r="181" spans="1:28" x14ac:dyDescent="0.25">
      <c r="A181" s="165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</row>
    <row r="182" spans="1:28" x14ac:dyDescent="0.25">
      <c r="A182" s="165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</row>
    <row r="183" spans="1:28" x14ac:dyDescent="0.25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</row>
    <row r="184" spans="1:28" x14ac:dyDescent="0.25">
      <c r="A184" s="165"/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</row>
    <row r="185" spans="1:28" x14ac:dyDescent="0.25">
      <c r="A185" s="165"/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28" x14ac:dyDescent="0.25">
      <c r="A186" s="165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28" x14ac:dyDescent="0.25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28" x14ac:dyDescent="0.25">
      <c r="A188" s="165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28" x14ac:dyDescent="0.25">
      <c r="A189" s="165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28" x14ac:dyDescent="0.25">
      <c r="A190" s="165"/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28" x14ac:dyDescent="0.25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28" x14ac:dyDescent="0.25">
      <c r="A192" s="165"/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1:28" x14ac:dyDescent="0.25">
      <c r="A193" s="165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1:28" x14ac:dyDescent="0.25">
      <c r="A194" s="165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1:28" x14ac:dyDescent="0.25">
      <c r="A195" s="165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1:28" x14ac:dyDescent="0.25">
      <c r="A196" s="165"/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1:28" x14ac:dyDescent="0.25">
      <c r="A197" s="165"/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1:28" x14ac:dyDescent="0.25">
      <c r="A198" s="165"/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1:28" x14ac:dyDescent="0.25">
      <c r="A199" s="165"/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  <row r="200" spans="1:28" x14ac:dyDescent="0.25">
      <c r="A200" s="165"/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</row>
    <row r="201" spans="1:28" x14ac:dyDescent="0.25">
      <c r="A201" s="165"/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</row>
    <row r="202" spans="1:28" x14ac:dyDescent="0.25">
      <c r="A202" s="165"/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</row>
    <row r="203" spans="1:28" x14ac:dyDescent="0.25">
      <c r="A203" s="165"/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</row>
    <row r="204" spans="1:28" x14ac:dyDescent="0.25">
      <c r="A204" s="165"/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</row>
    <row r="205" spans="1:28" x14ac:dyDescent="0.25">
      <c r="A205" s="165"/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</row>
    <row r="206" spans="1:28" x14ac:dyDescent="0.25">
      <c r="A206" s="165"/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</row>
    <row r="207" spans="1:28" x14ac:dyDescent="0.25">
      <c r="A207" s="165"/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</row>
    <row r="208" spans="1:28" x14ac:dyDescent="0.25">
      <c r="A208" s="165"/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</row>
    <row r="209" spans="1:28" x14ac:dyDescent="0.25">
      <c r="A209" s="165"/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</row>
    <row r="210" spans="1:28" x14ac:dyDescent="0.25">
      <c r="A210" s="165"/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</row>
    <row r="211" spans="1:28" x14ac:dyDescent="0.25">
      <c r="A211" s="165"/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</row>
    <row r="212" spans="1:28" x14ac:dyDescent="0.25">
      <c r="A212" s="165"/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28" x14ac:dyDescent="0.25">
      <c r="A213" s="165"/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</row>
    <row r="214" spans="1:28" x14ac:dyDescent="0.25">
      <c r="A214" s="165"/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</row>
    <row r="215" spans="1:28" x14ac:dyDescent="0.25">
      <c r="A215" s="165"/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</row>
    <row r="216" spans="1:28" x14ac:dyDescent="0.25">
      <c r="A216" s="165"/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</row>
    <row r="217" spans="1:28" x14ac:dyDescent="0.25">
      <c r="A217" s="165"/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</row>
    <row r="218" spans="1:28" x14ac:dyDescent="0.25">
      <c r="A218" s="165"/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</row>
    <row r="219" spans="1:28" x14ac:dyDescent="0.25">
      <c r="A219" s="165"/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</row>
    <row r="220" spans="1:28" x14ac:dyDescent="0.25">
      <c r="A220" s="165"/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</row>
    <row r="221" spans="1:28" x14ac:dyDescent="0.25">
      <c r="A221" s="165"/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</row>
    <row r="222" spans="1:28" x14ac:dyDescent="0.25">
      <c r="A222" s="165"/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</row>
    <row r="223" spans="1:28" x14ac:dyDescent="0.25">
      <c r="A223" s="165"/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</row>
    <row r="224" spans="1:28" x14ac:dyDescent="0.25">
      <c r="A224" s="165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</row>
    <row r="225" spans="1:28" x14ac:dyDescent="0.25">
      <c r="A225" s="165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</row>
    <row r="226" spans="1:28" x14ac:dyDescent="0.25">
      <c r="A226" s="165"/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</row>
    <row r="227" spans="1:28" x14ac:dyDescent="0.25">
      <c r="A227" s="165"/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</row>
    <row r="228" spans="1:28" x14ac:dyDescent="0.25">
      <c r="A228" s="165"/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</row>
    <row r="229" spans="1:28" x14ac:dyDescent="0.25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</row>
    <row r="230" spans="1:28" x14ac:dyDescent="0.25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</row>
    <row r="231" spans="1:28" x14ac:dyDescent="0.25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</row>
    <row r="232" spans="1:28" x14ac:dyDescent="0.25">
      <c r="A232" s="165"/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</row>
    <row r="233" spans="1:28" x14ac:dyDescent="0.25">
      <c r="A233" s="165"/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</row>
    <row r="234" spans="1:28" x14ac:dyDescent="0.25">
      <c r="A234" s="165"/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</row>
    <row r="235" spans="1:28" x14ac:dyDescent="0.25">
      <c r="A235" s="165"/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</row>
    <row r="236" spans="1:28" x14ac:dyDescent="0.25">
      <c r="A236" s="165"/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</row>
    <row r="237" spans="1:28" x14ac:dyDescent="0.25">
      <c r="A237" s="165"/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</row>
    <row r="238" spans="1:28" x14ac:dyDescent="0.25">
      <c r="A238" s="165"/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</row>
    <row r="239" spans="1:28" x14ac:dyDescent="0.25">
      <c r="A239" s="165"/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</row>
    <row r="240" spans="1:28" x14ac:dyDescent="0.25">
      <c r="A240" s="165"/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</row>
    <row r="241" spans="1:28" x14ac:dyDescent="0.25">
      <c r="A241" s="165"/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</row>
    <row r="242" spans="1:28" x14ac:dyDescent="0.25">
      <c r="A242" s="165"/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</row>
    <row r="243" spans="1:28" x14ac:dyDescent="0.25">
      <c r="A243" s="165"/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</row>
    <row r="244" spans="1:28" x14ac:dyDescent="0.25">
      <c r="A244" s="165"/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</row>
    <row r="245" spans="1:28" x14ac:dyDescent="0.25">
      <c r="A245" s="165"/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</row>
    <row r="246" spans="1:28" x14ac:dyDescent="0.25">
      <c r="A246" s="165"/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</row>
    <row r="247" spans="1:28" x14ac:dyDescent="0.25">
      <c r="A247" s="165"/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</row>
    <row r="248" spans="1:28" x14ac:dyDescent="0.25">
      <c r="A248" s="165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</row>
    <row r="249" spans="1:28" x14ac:dyDescent="0.25">
      <c r="A249" s="165"/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</row>
    <row r="250" spans="1:28" x14ac:dyDescent="0.25">
      <c r="A250" s="165"/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</row>
    <row r="251" spans="1:28" x14ac:dyDescent="0.25">
      <c r="A251" s="165"/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</row>
    <row r="252" spans="1:28" x14ac:dyDescent="0.25">
      <c r="A252" s="165"/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</row>
    <row r="253" spans="1:28" x14ac:dyDescent="0.25">
      <c r="A253" s="165"/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</row>
    <row r="254" spans="1:28" x14ac:dyDescent="0.25">
      <c r="A254" s="165"/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</row>
    <row r="255" spans="1:28" x14ac:dyDescent="0.25">
      <c r="A255" s="165"/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</row>
    <row r="256" spans="1:28" x14ac:dyDescent="0.25">
      <c r="A256" s="165"/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</row>
    <row r="257" spans="1:28" x14ac:dyDescent="0.25">
      <c r="A257" s="165"/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</row>
    <row r="258" spans="1:28" x14ac:dyDescent="0.25">
      <c r="A258" s="165"/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</row>
    <row r="259" spans="1:28" x14ac:dyDescent="0.25">
      <c r="A259" s="165"/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</row>
    <row r="260" spans="1:28" x14ac:dyDescent="0.25">
      <c r="A260" s="165"/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</row>
    <row r="261" spans="1:28" x14ac:dyDescent="0.25">
      <c r="A261" s="165"/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</row>
    <row r="262" spans="1:28" x14ac:dyDescent="0.25">
      <c r="A262" s="165"/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</row>
    <row r="263" spans="1:28" x14ac:dyDescent="0.25">
      <c r="A263" s="165"/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</row>
    <row r="264" spans="1:28" x14ac:dyDescent="0.25">
      <c r="A264" s="165"/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</row>
    <row r="265" spans="1:28" x14ac:dyDescent="0.25">
      <c r="A265" s="165"/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</row>
    <row r="266" spans="1:28" x14ac:dyDescent="0.25">
      <c r="A266" s="165"/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</row>
    <row r="267" spans="1:28" x14ac:dyDescent="0.25">
      <c r="A267" s="165"/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</row>
    <row r="268" spans="1:28" x14ac:dyDescent="0.25">
      <c r="A268" s="165"/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</row>
    <row r="269" spans="1:28" x14ac:dyDescent="0.25">
      <c r="A269" s="165"/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</row>
    <row r="270" spans="1:28" x14ac:dyDescent="0.25">
      <c r="A270" s="165"/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</row>
    <row r="271" spans="1:28" x14ac:dyDescent="0.25">
      <c r="A271" s="165"/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</row>
    <row r="272" spans="1:28" x14ac:dyDescent="0.25">
      <c r="A272" s="165"/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</row>
    <row r="273" spans="1:28" x14ac:dyDescent="0.25">
      <c r="A273" s="165"/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</row>
    <row r="274" spans="1:28" x14ac:dyDescent="0.25">
      <c r="A274" s="165"/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</row>
    <row r="275" spans="1:28" x14ac:dyDescent="0.25">
      <c r="A275" s="165"/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</row>
    <row r="276" spans="1:28" x14ac:dyDescent="0.25">
      <c r="A276" s="165"/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</row>
    <row r="277" spans="1:28" x14ac:dyDescent="0.25">
      <c r="A277" s="165"/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</row>
    <row r="278" spans="1:28" x14ac:dyDescent="0.25">
      <c r="A278" s="165"/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</row>
    <row r="279" spans="1:28" x14ac:dyDescent="0.25">
      <c r="A279" s="165"/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</row>
    <row r="280" spans="1:28" x14ac:dyDescent="0.25">
      <c r="A280" s="165"/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</row>
    <row r="281" spans="1:28" x14ac:dyDescent="0.25">
      <c r="A281" s="165"/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</row>
    <row r="282" spans="1:28" x14ac:dyDescent="0.25">
      <c r="A282" s="165"/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</row>
    <row r="283" spans="1:28" x14ac:dyDescent="0.25">
      <c r="A283" s="165"/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</row>
    <row r="284" spans="1:28" x14ac:dyDescent="0.25">
      <c r="A284" s="165"/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</row>
    <row r="285" spans="1:28" x14ac:dyDescent="0.25">
      <c r="A285" s="165"/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</row>
    <row r="286" spans="1:28" x14ac:dyDescent="0.25">
      <c r="A286" s="165"/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</row>
    <row r="287" spans="1:28" x14ac:dyDescent="0.25">
      <c r="A287" s="165"/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</row>
    <row r="288" spans="1:28" x14ac:dyDescent="0.25">
      <c r="A288" s="165"/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</row>
    <row r="289" spans="1:28" x14ac:dyDescent="0.25">
      <c r="A289" s="165"/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</row>
    <row r="290" spans="1:28" x14ac:dyDescent="0.25">
      <c r="A290" s="165"/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</row>
    <row r="291" spans="1:28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</row>
    <row r="292" spans="1:28" x14ac:dyDescent="0.25">
      <c r="A292" s="165"/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</row>
    <row r="293" spans="1:28" x14ac:dyDescent="0.25">
      <c r="A293" s="165"/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</row>
    <row r="294" spans="1:28" x14ac:dyDescent="0.25">
      <c r="A294" s="165"/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</row>
    <row r="295" spans="1:28" x14ac:dyDescent="0.25">
      <c r="A295" s="165"/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</row>
    <row r="296" spans="1:28" x14ac:dyDescent="0.25">
      <c r="A296" s="165"/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</row>
    <row r="297" spans="1:28" x14ac:dyDescent="0.25">
      <c r="A297" s="165"/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</row>
    <row r="298" spans="1:28" x14ac:dyDescent="0.25">
      <c r="A298" s="165"/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</row>
    <row r="299" spans="1:28" x14ac:dyDescent="0.25">
      <c r="A299" s="165"/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</row>
    <row r="300" spans="1:28" x14ac:dyDescent="0.25">
      <c r="A300" s="165"/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</row>
    <row r="301" spans="1:28" x14ac:dyDescent="0.25">
      <c r="A301" s="165"/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</row>
    <row r="302" spans="1:28" x14ac:dyDescent="0.25">
      <c r="A302" s="165"/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</row>
    <row r="303" spans="1:28" x14ac:dyDescent="0.25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</row>
    <row r="304" spans="1:28" x14ac:dyDescent="0.25">
      <c r="A304" s="165"/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</row>
    <row r="305" spans="1:28" x14ac:dyDescent="0.25">
      <c r="A305" s="165"/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</row>
    <row r="306" spans="1:28" x14ac:dyDescent="0.25">
      <c r="A306" s="165"/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</row>
    <row r="307" spans="1:28" x14ac:dyDescent="0.25">
      <c r="A307" s="165"/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</row>
    <row r="308" spans="1:28" x14ac:dyDescent="0.25">
      <c r="A308" s="165"/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</row>
    <row r="309" spans="1:28" x14ac:dyDescent="0.25">
      <c r="A309" s="165"/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  <c r="AB309" s="165"/>
    </row>
    <row r="310" spans="1:28" x14ac:dyDescent="0.25">
      <c r="A310" s="165"/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</row>
    <row r="311" spans="1:28" x14ac:dyDescent="0.25">
      <c r="A311" s="165"/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</row>
    <row r="312" spans="1:28" x14ac:dyDescent="0.25">
      <c r="A312" s="165"/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</row>
    <row r="313" spans="1:28" x14ac:dyDescent="0.25">
      <c r="A313" s="165"/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</row>
    <row r="314" spans="1:28" x14ac:dyDescent="0.25">
      <c r="A314" s="165"/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</row>
    <row r="315" spans="1:28" x14ac:dyDescent="0.25">
      <c r="A315" s="165"/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</row>
    <row r="316" spans="1:28" x14ac:dyDescent="0.25">
      <c r="A316" s="165"/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</row>
    <row r="317" spans="1:28" x14ac:dyDescent="0.25">
      <c r="A317" s="165"/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</row>
    <row r="318" spans="1:28" x14ac:dyDescent="0.25">
      <c r="A318" s="165"/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</row>
    <row r="319" spans="1:28" x14ac:dyDescent="0.25">
      <c r="A319" s="165"/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</row>
    <row r="320" spans="1:28" x14ac:dyDescent="0.25">
      <c r="A320" s="165"/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  <c r="AB320" s="165"/>
    </row>
    <row r="321" spans="1:28" x14ac:dyDescent="0.25">
      <c r="A321" s="165"/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</row>
    <row r="322" spans="1:28" x14ac:dyDescent="0.25">
      <c r="A322" s="165"/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</row>
    <row r="323" spans="1:28" x14ac:dyDescent="0.25">
      <c r="A323" s="165"/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</row>
    <row r="324" spans="1:28" x14ac:dyDescent="0.25">
      <c r="A324" s="165"/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</row>
    <row r="325" spans="1:28" x14ac:dyDescent="0.25">
      <c r="A325" s="165"/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</row>
    <row r="326" spans="1:28" x14ac:dyDescent="0.25">
      <c r="A326" s="165"/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</row>
    <row r="327" spans="1:28" x14ac:dyDescent="0.25">
      <c r="A327" s="165"/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</row>
    <row r="328" spans="1:28" x14ac:dyDescent="0.25">
      <c r="A328" s="165"/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</row>
    <row r="329" spans="1:28" x14ac:dyDescent="0.25">
      <c r="A329" s="165"/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</row>
    <row r="330" spans="1:28" x14ac:dyDescent="0.25">
      <c r="A330" s="165"/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</row>
    <row r="331" spans="1:28" x14ac:dyDescent="0.25">
      <c r="A331" s="165"/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</row>
    <row r="332" spans="1:28" x14ac:dyDescent="0.25">
      <c r="A332" s="165"/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</row>
    <row r="333" spans="1:28" x14ac:dyDescent="0.25">
      <c r="A333" s="165"/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</row>
    <row r="334" spans="1:28" x14ac:dyDescent="0.25">
      <c r="A334" s="165"/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</row>
    <row r="335" spans="1:28" x14ac:dyDescent="0.25">
      <c r="A335" s="165"/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  <c r="AB335" s="165"/>
    </row>
    <row r="336" spans="1:28" x14ac:dyDescent="0.25">
      <c r="A336" s="165"/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</row>
    <row r="337" spans="1:28" x14ac:dyDescent="0.25">
      <c r="A337" s="165"/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</row>
    <row r="338" spans="1:28" x14ac:dyDescent="0.25">
      <c r="A338" s="165"/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</row>
    <row r="339" spans="1:28" x14ac:dyDescent="0.25">
      <c r="A339" s="165"/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  <c r="AB339" s="165"/>
    </row>
    <row r="340" spans="1:28" x14ac:dyDescent="0.25">
      <c r="A340" s="165"/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</row>
    <row r="341" spans="1:28" x14ac:dyDescent="0.25">
      <c r="A341" s="165"/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</row>
    <row r="342" spans="1:28" x14ac:dyDescent="0.25">
      <c r="A342" s="165"/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</row>
    <row r="343" spans="1:28" x14ac:dyDescent="0.25">
      <c r="A343" s="165"/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</row>
    <row r="344" spans="1:28" x14ac:dyDescent="0.25">
      <c r="A344" s="165"/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</row>
    <row r="345" spans="1:28" x14ac:dyDescent="0.25">
      <c r="A345" s="165"/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</row>
    <row r="346" spans="1:28" x14ac:dyDescent="0.25">
      <c r="A346" s="165"/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</row>
    <row r="347" spans="1:28" x14ac:dyDescent="0.25">
      <c r="A347" s="165"/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</row>
    <row r="348" spans="1:28" x14ac:dyDescent="0.25">
      <c r="A348" s="165"/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</row>
    <row r="349" spans="1:28" x14ac:dyDescent="0.25">
      <c r="A349" s="165"/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</row>
    <row r="350" spans="1:28" x14ac:dyDescent="0.25">
      <c r="A350" s="165"/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</row>
    <row r="351" spans="1:28" x14ac:dyDescent="0.25">
      <c r="A351" s="165"/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</row>
    <row r="352" spans="1:28" x14ac:dyDescent="0.25">
      <c r="A352" s="165"/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</row>
    <row r="353" spans="1:28" x14ac:dyDescent="0.25">
      <c r="A353" s="165"/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</row>
    <row r="354" spans="1:28" x14ac:dyDescent="0.25">
      <c r="A354" s="165"/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</row>
    <row r="355" spans="1:28" x14ac:dyDescent="0.25">
      <c r="A355" s="165"/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</row>
    <row r="356" spans="1:28" x14ac:dyDescent="0.25">
      <c r="A356" s="165"/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</row>
    <row r="357" spans="1:28" x14ac:dyDescent="0.25">
      <c r="A357" s="165"/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</row>
    <row r="358" spans="1:28" x14ac:dyDescent="0.25">
      <c r="A358" s="165"/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</row>
    <row r="359" spans="1:28" x14ac:dyDescent="0.25">
      <c r="A359" s="165"/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  <c r="AB359" s="165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4" t="s">
        <v>3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0" s="2" customFormat="1" ht="18.75" x14ac:dyDescent="0.2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0" s="2" customFormat="1" ht="18.75" customHeight="1" x14ac:dyDescent="0.2">
      <c r="A10" s="185" t="s">
        <v>352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</row>
    <row r="11" spans="1:20" s="2" customFormat="1" ht="18.75" customHeight="1" x14ac:dyDescent="0.2">
      <c r="A11" s="183" t="s">
        <v>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</row>
    <row r="12" spans="1:20" s="2" customFormat="1" ht="18.75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</row>
    <row r="13" spans="1:20" s="2" customFormat="1" ht="18.75" customHeight="1" x14ac:dyDescent="0.2">
      <c r="A13" s="185" t="str">
        <f>'2. паспорт ТП'!A11:S11</f>
        <v>О/СЗ/47/01/0002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</row>
    <row r="14" spans="1:20" s="2" customFormat="1" ht="18.75" customHeight="1" x14ac:dyDescent="0.2">
      <c r="A14" s="183" t="s">
        <v>5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</row>
    <row r="15" spans="1:20" s="10" customFormat="1" ht="15.7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s="11" customFormat="1" ht="50.25" customHeight="1" x14ac:dyDescent="0.2">
      <c r="A16" s="185" t="str">
        <f>'2. паспорт ТП'!A14:S14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</row>
    <row r="17" spans="1:113" s="11" customFormat="1" ht="15" customHeight="1" x14ac:dyDescent="0.2">
      <c r="A17" s="183" t="s">
        <v>6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</row>
    <row r="18" spans="1:113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</row>
    <row r="19" spans="1:113" s="11" customFormat="1" ht="15" customHeight="1" x14ac:dyDescent="0.2">
      <c r="A19" s="196" t="s">
        <v>61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</row>
    <row r="20" spans="1:113" s="14" customFormat="1" ht="21" customHeigh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</row>
    <row r="21" spans="1:113" ht="46.5" customHeight="1" x14ac:dyDescent="0.25">
      <c r="A21" s="198" t="s">
        <v>8</v>
      </c>
      <c r="B21" s="201" t="s">
        <v>62</v>
      </c>
      <c r="C21" s="202"/>
      <c r="D21" s="205" t="s">
        <v>63</v>
      </c>
      <c r="E21" s="201" t="s">
        <v>64</v>
      </c>
      <c r="F21" s="202"/>
      <c r="G21" s="201" t="s">
        <v>65</v>
      </c>
      <c r="H21" s="202"/>
      <c r="I21" s="201" t="s">
        <v>66</v>
      </c>
      <c r="J21" s="202"/>
      <c r="K21" s="205" t="s">
        <v>67</v>
      </c>
      <c r="L21" s="201" t="s">
        <v>68</v>
      </c>
      <c r="M21" s="202"/>
      <c r="N21" s="201" t="s">
        <v>69</v>
      </c>
      <c r="O21" s="202"/>
      <c r="P21" s="205" t="s">
        <v>70</v>
      </c>
      <c r="Q21" s="208" t="s">
        <v>71</v>
      </c>
      <c r="R21" s="209"/>
      <c r="S21" s="208" t="s">
        <v>72</v>
      </c>
      <c r="T21" s="210"/>
    </row>
    <row r="22" spans="1:113" ht="204.75" customHeight="1" x14ac:dyDescent="0.25">
      <c r="A22" s="199"/>
      <c r="B22" s="203"/>
      <c r="C22" s="204"/>
      <c r="D22" s="206"/>
      <c r="E22" s="203"/>
      <c r="F22" s="204"/>
      <c r="G22" s="203"/>
      <c r="H22" s="204"/>
      <c r="I22" s="203"/>
      <c r="J22" s="204"/>
      <c r="K22" s="207"/>
      <c r="L22" s="203"/>
      <c r="M22" s="204"/>
      <c r="N22" s="203"/>
      <c r="O22" s="204"/>
      <c r="P22" s="207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0"/>
      <c r="B23" s="16" t="s">
        <v>77</v>
      </c>
      <c r="C23" s="16" t="s">
        <v>78</v>
      </c>
      <c r="D23" s="207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5" t="s">
        <v>80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M4" zoomScale="85" zoomScaleNormal="85" workbookViewId="0">
      <selection activeCell="AA25" sqref="AA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4" t="s">
        <v>3</v>
      </c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5" t="s">
        <v>352</v>
      </c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</row>
    <row r="10" spans="1:27" s="2" customFormat="1" x14ac:dyDescent="0.2">
      <c r="E10" s="183" t="s">
        <v>4</v>
      </c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5" t="str">
        <f>'3.1. паспорт Техсостояние ПС'!A13:T13</f>
        <v>О/СЗ/47/01/0002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</row>
    <row r="13" spans="1:27" s="2" customFormat="1" x14ac:dyDescent="0.2">
      <c r="E13" s="183" t="s">
        <v>5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5" t="str">
        <f>'3.1. паспорт Техсостояние ПС'!A16:T16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</row>
    <row r="16" spans="1:27" s="11" customFormat="1" x14ac:dyDescent="0.2">
      <c r="E16" s="183" t="s">
        <v>6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</row>
    <row r="19" spans="1:27" ht="18.75" x14ac:dyDescent="0.25">
      <c r="A19" s="196" t="s">
        <v>91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</row>
    <row r="20" spans="1:27" s="14" customFormat="1" x14ac:dyDescent="0.25"/>
    <row r="21" spans="1:27" ht="15.75" customHeight="1" x14ac:dyDescent="0.25">
      <c r="A21" s="215" t="s">
        <v>8</v>
      </c>
      <c r="B21" s="211" t="s">
        <v>92</v>
      </c>
      <c r="C21" s="212"/>
      <c r="D21" s="211" t="s">
        <v>93</v>
      </c>
      <c r="E21" s="212"/>
      <c r="F21" s="208" t="s">
        <v>60</v>
      </c>
      <c r="G21" s="210"/>
      <c r="H21" s="210"/>
      <c r="I21" s="209"/>
      <c r="J21" s="215" t="s">
        <v>94</v>
      </c>
      <c r="K21" s="211" t="s">
        <v>95</v>
      </c>
      <c r="L21" s="212"/>
      <c r="M21" s="211" t="s">
        <v>96</v>
      </c>
      <c r="N21" s="212"/>
      <c r="O21" s="211" t="s">
        <v>97</v>
      </c>
      <c r="P21" s="212"/>
      <c r="Q21" s="211" t="s">
        <v>98</v>
      </c>
      <c r="R21" s="212"/>
      <c r="S21" s="215" t="s">
        <v>99</v>
      </c>
      <c r="T21" s="215" t="s">
        <v>100</v>
      </c>
      <c r="U21" s="215" t="s">
        <v>101</v>
      </c>
      <c r="V21" s="211" t="s">
        <v>102</v>
      </c>
      <c r="W21" s="212"/>
      <c r="X21" s="208" t="s">
        <v>71</v>
      </c>
      <c r="Y21" s="210"/>
      <c r="Z21" s="208" t="s">
        <v>72</v>
      </c>
      <c r="AA21" s="210"/>
    </row>
    <row r="22" spans="1:27" ht="141.75" x14ac:dyDescent="0.25">
      <c r="A22" s="217"/>
      <c r="B22" s="213"/>
      <c r="C22" s="214"/>
      <c r="D22" s="213"/>
      <c r="E22" s="214"/>
      <c r="F22" s="208" t="s">
        <v>103</v>
      </c>
      <c r="G22" s="209"/>
      <c r="H22" s="208" t="s">
        <v>104</v>
      </c>
      <c r="I22" s="209"/>
      <c r="J22" s="216"/>
      <c r="K22" s="213"/>
      <c r="L22" s="214"/>
      <c r="M22" s="213"/>
      <c r="N22" s="214"/>
      <c r="O22" s="213"/>
      <c r="P22" s="214"/>
      <c r="Q22" s="213"/>
      <c r="R22" s="214"/>
      <c r="S22" s="216"/>
      <c r="T22" s="216"/>
      <c r="U22" s="216"/>
      <c r="V22" s="213"/>
      <c r="W22" s="214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6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ht="47.25" x14ac:dyDescent="0.25">
      <c r="A25" s="18">
        <v>1</v>
      </c>
      <c r="B25" s="90" t="s">
        <v>399</v>
      </c>
      <c r="C25" s="90" t="s">
        <v>399</v>
      </c>
      <c r="D25" s="91" t="s">
        <v>353</v>
      </c>
      <c r="E25" s="91" t="s">
        <v>353</v>
      </c>
      <c r="F25" s="91">
        <v>0.4</v>
      </c>
      <c r="G25" s="91">
        <v>0.4</v>
      </c>
      <c r="H25" s="91">
        <v>0.4</v>
      </c>
      <c r="I25" s="91">
        <v>0.4</v>
      </c>
      <c r="J25" s="91">
        <v>1970</v>
      </c>
      <c r="K25" s="91">
        <v>1</v>
      </c>
      <c r="L25" s="91">
        <v>1</v>
      </c>
      <c r="M25" s="91">
        <v>120</v>
      </c>
      <c r="N25" s="91">
        <v>120</v>
      </c>
      <c r="O25" s="91" t="s">
        <v>362</v>
      </c>
      <c r="P25" s="91" t="s">
        <v>362</v>
      </c>
      <c r="Q25" s="91">
        <v>120</v>
      </c>
      <c r="R25" s="91">
        <v>120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353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A16" sqref="A16:C16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6" t="str">
        <f>'3.2 паспорт Техсостояние ЛЭП'!A5:AA5</f>
        <v>Год раскрытия информации: 2025 год</v>
      </c>
      <c r="B5" s="176"/>
      <c r="C5" s="176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7"/>
      <c r="B8" s="177"/>
      <c r="C8" s="177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7"/>
      <c r="B11" s="177"/>
      <c r="C11" s="177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8" t="str">
        <f>'3.2 паспорт Техсостояние ЛЭП'!A12:Y12</f>
        <v>О/СЗ/47/01/0002</v>
      </c>
      <c r="B12" s="178"/>
      <c r="C12" s="178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8"/>
      <c r="B14" s="218"/>
      <c r="C14" s="218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0" t="str">
        <f>'3.2 паспорт Техсостояние ЛЭП'!A15:Y15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9"/>
      <c r="B17" s="219"/>
      <c r="C17" s="219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1" t="s">
        <v>105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400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401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2027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2027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5" zoomScale="70" zoomScaleNormal="70" workbookViewId="0">
      <selection activeCell="C31" sqref="C31:D5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42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2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42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</row>
    <row r="11" spans="1:42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2" x14ac:dyDescent="0.25">
      <c r="A12" s="185" t="str">
        <f>'3.3 паспорт описание'!A12:C12</f>
        <v>О/СЗ/47/01/0002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</row>
    <row r="13" spans="1:42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</row>
    <row r="14" spans="1:42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1:42" ht="63.75" customHeight="1" x14ac:dyDescent="0.25">
      <c r="A15" s="231" t="str">
        <f>'3.3 паспорт описание'!A15:C15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</row>
    <row r="16" spans="1:42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30" t="s">
        <v>116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5">
        <v>46400</v>
      </c>
      <c r="D31" s="95">
        <v>46446</v>
      </c>
      <c r="E31" s="44"/>
      <c r="F31" s="44"/>
      <c r="G31" s="95">
        <v>46400</v>
      </c>
      <c r="H31" s="95">
        <v>46446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71"/>
      <c r="N31" s="171"/>
    </row>
    <row r="32" spans="1:14" s="47" customFormat="1" ht="31.5" x14ac:dyDescent="0.25">
      <c r="A32" s="42" t="s">
        <v>141</v>
      </c>
      <c r="B32" s="48" t="s">
        <v>142</v>
      </c>
      <c r="C32" s="95">
        <v>46446</v>
      </c>
      <c r="D32" s="95">
        <v>46451</v>
      </c>
      <c r="E32" s="44"/>
      <c r="F32" s="44"/>
      <c r="G32" s="95">
        <v>46446</v>
      </c>
      <c r="H32" s="95">
        <v>46451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71"/>
      <c r="N32" s="171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95">
        <v>46446</v>
      </c>
      <c r="D35" s="95">
        <v>46451</v>
      </c>
      <c r="E35" s="49"/>
      <c r="F35" s="49"/>
      <c r="G35" s="95">
        <v>46446</v>
      </c>
      <c r="H35" s="95">
        <v>46451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71"/>
      <c r="N35" s="171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5">
        <v>46451</v>
      </c>
      <c r="D37" s="95">
        <v>46492</v>
      </c>
      <c r="E37" s="50"/>
      <c r="F37" s="51"/>
      <c r="G37" s="95">
        <v>46451</v>
      </c>
      <c r="H37" s="95">
        <v>46492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71"/>
      <c r="N37" s="171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46400</v>
      </c>
      <c r="D39" s="170">
        <v>46446</v>
      </c>
      <c r="E39" s="45"/>
      <c r="F39" s="45"/>
      <c r="G39" s="170">
        <v>46400</v>
      </c>
      <c r="H39" s="170">
        <v>46446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71"/>
      <c r="N39" s="171"/>
    </row>
    <row r="40" spans="1:14" ht="33.75" customHeight="1" x14ac:dyDescent="0.25">
      <c r="A40" s="42" t="s">
        <v>156</v>
      </c>
      <c r="B40" s="48" t="s">
        <v>157</v>
      </c>
      <c r="C40" s="170">
        <v>46492</v>
      </c>
      <c r="D40" s="170">
        <v>46527</v>
      </c>
      <c r="E40" s="45"/>
      <c r="F40" s="45"/>
      <c r="G40" s="170">
        <v>46492</v>
      </c>
      <c r="H40" s="170">
        <v>46527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71"/>
      <c r="N40" s="171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46527</v>
      </c>
      <c r="D42" s="170">
        <v>46562</v>
      </c>
      <c r="E42" s="45"/>
      <c r="F42" s="45"/>
      <c r="G42" s="170">
        <v>46527</v>
      </c>
      <c r="H42" s="170">
        <v>46562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71"/>
      <c r="N42" s="171"/>
    </row>
    <row r="43" spans="1:14" ht="34.5" customHeight="1" x14ac:dyDescent="0.25">
      <c r="A43" s="42" t="s">
        <v>161</v>
      </c>
      <c r="B43" s="48" t="s">
        <v>162</v>
      </c>
      <c r="C43" s="170">
        <v>46562</v>
      </c>
      <c r="D43" s="170">
        <v>46577</v>
      </c>
      <c r="E43" s="45"/>
      <c r="F43" s="45"/>
      <c r="G43" s="170">
        <v>46562</v>
      </c>
      <c r="H43" s="170">
        <v>46577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71"/>
      <c r="N43" s="171"/>
    </row>
    <row r="44" spans="1:14" ht="24.75" customHeight="1" x14ac:dyDescent="0.25">
      <c r="A44" s="42" t="s">
        <v>163</v>
      </c>
      <c r="B44" s="48" t="s">
        <v>164</v>
      </c>
      <c r="C44" s="170">
        <v>46577</v>
      </c>
      <c r="D44" s="170">
        <v>46592</v>
      </c>
      <c r="E44" s="45"/>
      <c r="F44" s="45"/>
      <c r="G44" s="170">
        <v>46577</v>
      </c>
      <c r="H44" s="170">
        <v>46592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71"/>
      <c r="N44" s="171"/>
    </row>
    <row r="45" spans="1:14" ht="90.75" customHeight="1" x14ac:dyDescent="0.25">
      <c r="A45" s="42" t="s">
        <v>165</v>
      </c>
      <c r="B45" s="48" t="s">
        <v>166</v>
      </c>
      <c r="C45" s="170">
        <v>46592</v>
      </c>
      <c r="D45" s="170">
        <v>46607</v>
      </c>
      <c r="E45" s="45"/>
      <c r="F45" s="45"/>
      <c r="G45" s="170">
        <v>46592</v>
      </c>
      <c r="H45" s="170">
        <v>46607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71"/>
      <c r="N45" s="171"/>
    </row>
    <row r="46" spans="1:14" ht="167.25" customHeight="1" x14ac:dyDescent="0.25">
      <c r="A46" s="42" t="s">
        <v>167</v>
      </c>
      <c r="B46" s="48" t="s">
        <v>168</v>
      </c>
      <c r="C46" s="170">
        <v>46607</v>
      </c>
      <c r="D46" s="170">
        <v>46622</v>
      </c>
      <c r="E46" s="45"/>
      <c r="F46" s="45"/>
      <c r="G46" s="170">
        <v>46607</v>
      </c>
      <c r="H46" s="170">
        <v>46622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71"/>
      <c r="N46" s="171"/>
    </row>
    <row r="47" spans="1:14" ht="30.75" customHeight="1" x14ac:dyDescent="0.25">
      <c r="A47" s="42" t="s">
        <v>169</v>
      </c>
      <c r="B47" s="48" t="s">
        <v>170</v>
      </c>
      <c r="C47" s="170">
        <v>46622</v>
      </c>
      <c r="D47" s="170">
        <v>46637</v>
      </c>
      <c r="E47" s="45"/>
      <c r="F47" s="45"/>
      <c r="G47" s="170">
        <v>46622</v>
      </c>
      <c r="H47" s="170">
        <v>46637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71"/>
      <c r="N47" s="171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46637</v>
      </c>
      <c r="D49" s="170">
        <v>46672</v>
      </c>
      <c r="E49" s="45"/>
      <c r="F49" s="45"/>
      <c r="G49" s="170">
        <v>46637</v>
      </c>
      <c r="H49" s="170">
        <v>46672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71"/>
      <c r="N49" s="171"/>
    </row>
    <row r="50" spans="1:14" ht="86.25" customHeight="1" x14ac:dyDescent="0.25">
      <c r="A50" s="42" t="s">
        <v>174</v>
      </c>
      <c r="B50" s="48" t="s">
        <v>175</v>
      </c>
      <c r="C50" s="170">
        <v>46672</v>
      </c>
      <c r="D50" s="170">
        <v>46687</v>
      </c>
      <c r="E50" s="45"/>
      <c r="F50" s="45"/>
      <c r="G50" s="170">
        <v>46672</v>
      </c>
      <c r="H50" s="170">
        <v>46687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71"/>
      <c r="N50" s="171"/>
    </row>
    <row r="51" spans="1:14" ht="77.25" customHeight="1" x14ac:dyDescent="0.25">
      <c r="A51" s="42" t="s">
        <v>176</v>
      </c>
      <c r="B51" s="48" t="s">
        <v>177</v>
      </c>
      <c r="C51" s="170">
        <v>46687</v>
      </c>
      <c r="D51" s="170">
        <v>46702</v>
      </c>
      <c r="E51" s="45"/>
      <c r="F51" s="45"/>
      <c r="G51" s="170">
        <v>46687</v>
      </c>
      <c r="H51" s="170">
        <v>46702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71"/>
      <c r="N51" s="171"/>
    </row>
    <row r="52" spans="1:14" ht="71.25" customHeight="1" x14ac:dyDescent="0.25">
      <c r="A52" s="42" t="s">
        <v>178</v>
      </c>
      <c r="B52" s="48" t="s">
        <v>179</v>
      </c>
      <c r="C52" s="170">
        <v>46702</v>
      </c>
      <c r="D52" s="170">
        <v>46717</v>
      </c>
      <c r="E52" s="45"/>
      <c r="F52" s="45"/>
      <c r="G52" s="170">
        <v>46702</v>
      </c>
      <c r="H52" s="170">
        <v>46717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71"/>
      <c r="N52" s="171"/>
    </row>
    <row r="53" spans="1:14" ht="48" customHeight="1" x14ac:dyDescent="0.25">
      <c r="A53" s="42" t="s">
        <v>180</v>
      </c>
      <c r="B53" s="52" t="s">
        <v>181</v>
      </c>
      <c r="C53" s="170">
        <v>46717</v>
      </c>
      <c r="D53" s="170">
        <v>46732</v>
      </c>
      <c r="E53" s="45"/>
      <c r="F53" s="45"/>
      <c r="G53" s="170">
        <v>46717</v>
      </c>
      <c r="H53" s="170">
        <v>46732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71"/>
      <c r="N53" s="171"/>
    </row>
    <row r="54" spans="1:14" ht="46.5" customHeight="1" x14ac:dyDescent="0.25">
      <c r="A54" s="42" t="s">
        <v>182</v>
      </c>
      <c r="B54" s="48" t="s">
        <v>183</v>
      </c>
      <c r="C54" s="170">
        <v>46732</v>
      </c>
      <c r="D54" s="170">
        <v>46747</v>
      </c>
      <c r="E54" s="45"/>
      <c r="F54" s="45"/>
      <c r="G54" s="170">
        <v>46732</v>
      </c>
      <c r="H54" s="170">
        <v>46747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71"/>
      <c r="N54" s="171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2" zoomScale="55" zoomScaleNormal="55" workbookViewId="0">
      <selection activeCell="M35" sqref="M35"/>
    </sheetView>
  </sheetViews>
  <sheetFormatPr defaultRowHeight="15.75" x14ac:dyDescent="0.25"/>
  <cols>
    <col min="1" max="1" width="9.140625" style="96"/>
    <col min="2" max="2" width="57.85546875" style="96" customWidth="1"/>
    <col min="3" max="3" width="14.85546875" style="96" customWidth="1"/>
    <col min="4" max="4" width="20.42578125" style="96" customWidth="1"/>
    <col min="5" max="5" width="12.85546875" style="96" customWidth="1"/>
    <col min="6" max="17" width="10.7109375" style="96" customWidth="1"/>
    <col min="18" max="18" width="24.85546875" style="96" customWidth="1"/>
    <col min="19" max="16384" width="9.140625" style="96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6" t="str">
        <f>'6.1. Паспорт сетевой график'!A5:L5</f>
        <v>Год раскрытия информации: 2025 год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</row>
    <row r="6" spans="1:18" ht="18.75" x14ac:dyDescent="0.25">
      <c r="A6" s="177" t="s">
        <v>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</row>
    <row r="7" spans="1:18" ht="18.75" x14ac:dyDescent="0.25">
      <c r="A7" s="70"/>
      <c r="B7" s="70"/>
      <c r="C7" s="70"/>
      <c r="D7" s="70"/>
      <c r="E7" s="70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1:18" x14ac:dyDescent="0.25">
      <c r="A8" s="178" t="s">
        <v>352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</row>
    <row r="9" spans="1:18" ht="18.75" customHeight="1" x14ac:dyDescent="0.25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</row>
    <row r="10" spans="1:18" ht="18.75" x14ac:dyDescent="0.25">
      <c r="A10" s="70"/>
      <c r="B10" s="70"/>
      <c r="C10" s="70"/>
      <c r="D10" s="70"/>
      <c r="E10" s="70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1:18" x14ac:dyDescent="0.25">
      <c r="A11" s="178" t="str">
        <f>'6.1. Паспорт сетевой график'!A12:L12</f>
        <v>О/СЗ/47/01/0002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</row>
    <row r="12" spans="1:18" x14ac:dyDescent="0.25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</row>
    <row r="13" spans="1:18" ht="16.5" customHeight="1" x14ac:dyDescent="0.3">
      <c r="A13" s="98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52.5" customHeight="1" x14ac:dyDescent="0.25">
      <c r="A14" s="180" t="str">
        <f>'6.1. Паспорт сетевой график'!A15:L15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</row>
    <row r="15" spans="1:18" ht="15.75" customHeight="1" x14ac:dyDescent="0.25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</row>
    <row r="16" spans="1:18" x14ac:dyDescent="0.25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</row>
    <row r="18" spans="1:21" x14ac:dyDescent="0.25">
      <c r="A18" s="240" t="s">
        <v>184</v>
      </c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</row>
    <row r="20" spans="1:21" ht="33" customHeight="1" x14ac:dyDescent="0.25">
      <c r="A20" s="241" t="s">
        <v>185</v>
      </c>
      <c r="B20" s="241" t="s">
        <v>186</v>
      </c>
      <c r="C20" s="236" t="s">
        <v>187</v>
      </c>
      <c r="D20" s="244" t="s">
        <v>188</v>
      </c>
      <c r="E20" s="241" t="s">
        <v>394</v>
      </c>
      <c r="F20" s="237" t="s">
        <v>355</v>
      </c>
      <c r="G20" s="238"/>
      <c r="H20" s="237" t="s">
        <v>388</v>
      </c>
      <c r="I20" s="238"/>
      <c r="J20" s="237" t="s">
        <v>389</v>
      </c>
      <c r="K20" s="238"/>
      <c r="L20" s="237" t="s">
        <v>390</v>
      </c>
      <c r="M20" s="238"/>
      <c r="N20" s="237" t="s">
        <v>391</v>
      </c>
      <c r="O20" s="238"/>
      <c r="P20" s="237" t="s">
        <v>392</v>
      </c>
      <c r="Q20" s="238"/>
      <c r="R20" s="245" t="s">
        <v>189</v>
      </c>
      <c r="S20" s="100"/>
      <c r="T20" s="100"/>
      <c r="U20" s="100"/>
    </row>
    <row r="21" spans="1:21" ht="99.75" customHeight="1" x14ac:dyDescent="0.25">
      <c r="A21" s="242"/>
      <c r="B21" s="242"/>
      <c r="C21" s="236"/>
      <c r="D21" s="244"/>
      <c r="E21" s="242"/>
      <c r="F21" s="236" t="s">
        <v>124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45"/>
    </row>
    <row r="22" spans="1:21" ht="89.25" customHeight="1" x14ac:dyDescent="0.25">
      <c r="A22" s="243"/>
      <c r="B22" s="243"/>
      <c r="C22" s="101" t="s">
        <v>124</v>
      </c>
      <c r="D22" s="102" t="s">
        <v>393</v>
      </c>
      <c r="E22" s="243"/>
      <c r="F22" s="103" t="s">
        <v>190</v>
      </c>
      <c r="G22" s="103" t="s">
        <v>191</v>
      </c>
      <c r="H22" s="103" t="s">
        <v>190</v>
      </c>
      <c r="I22" s="103" t="s">
        <v>191</v>
      </c>
      <c r="J22" s="103" t="s">
        <v>190</v>
      </c>
      <c r="K22" s="103" t="s">
        <v>191</v>
      </c>
      <c r="L22" s="103" t="s">
        <v>190</v>
      </c>
      <c r="M22" s="103" t="s">
        <v>191</v>
      </c>
      <c r="N22" s="103" t="s">
        <v>190</v>
      </c>
      <c r="O22" s="103" t="s">
        <v>191</v>
      </c>
      <c r="P22" s="103" t="s">
        <v>190</v>
      </c>
      <c r="Q22" s="103" t="s">
        <v>191</v>
      </c>
      <c r="R22" s="101" t="s">
        <v>192</v>
      </c>
    </row>
    <row r="23" spans="1:21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</row>
    <row r="24" spans="1:21" ht="47.25" customHeight="1" x14ac:dyDescent="0.25">
      <c r="A24" s="105">
        <v>1</v>
      </c>
      <c r="B24" s="106" t="s">
        <v>193</v>
      </c>
      <c r="C24" s="107">
        <v>0.64202014274304597</v>
      </c>
      <c r="D24" s="107">
        <v>0.64202014274304597</v>
      </c>
      <c r="E24" s="110">
        <v>0</v>
      </c>
      <c r="F24" s="110">
        <v>0</v>
      </c>
      <c r="G24" s="168" t="s">
        <v>353</v>
      </c>
      <c r="H24" s="110">
        <v>0</v>
      </c>
      <c r="I24" s="168" t="s">
        <v>353</v>
      </c>
      <c r="J24" s="110">
        <v>0</v>
      </c>
      <c r="K24" s="168" t="s">
        <v>353</v>
      </c>
      <c r="L24" s="107">
        <v>0.64202014274304597</v>
      </c>
      <c r="M24" s="168" t="s">
        <v>353</v>
      </c>
      <c r="N24" s="110">
        <v>0</v>
      </c>
      <c r="O24" s="168" t="s">
        <v>353</v>
      </c>
      <c r="P24" s="110">
        <v>0</v>
      </c>
      <c r="Q24" s="104" t="s">
        <v>353</v>
      </c>
      <c r="R24" s="110">
        <f>F24+H24+J24+L24+N24+P24</f>
        <v>0.64202014274304597</v>
      </c>
    </row>
    <row r="25" spans="1:21" ht="24" customHeight="1" x14ac:dyDescent="0.25">
      <c r="A25" s="108" t="s">
        <v>194</v>
      </c>
      <c r="B25" s="109" t="s">
        <v>195</v>
      </c>
      <c r="C25" s="110">
        <v>0</v>
      </c>
      <c r="D25" s="110">
        <v>0</v>
      </c>
      <c r="E25" s="110">
        <v>0</v>
      </c>
      <c r="F25" s="110">
        <v>0</v>
      </c>
      <c r="G25" s="94" t="s">
        <v>353</v>
      </c>
      <c r="H25" s="110">
        <v>0</v>
      </c>
      <c r="I25" s="94" t="s">
        <v>353</v>
      </c>
      <c r="J25" s="110">
        <v>0</v>
      </c>
      <c r="K25" s="94" t="s">
        <v>353</v>
      </c>
      <c r="L25" s="110">
        <v>0</v>
      </c>
      <c r="M25" s="94" t="s">
        <v>353</v>
      </c>
      <c r="N25" s="110">
        <v>0</v>
      </c>
      <c r="O25" s="94" t="s">
        <v>353</v>
      </c>
      <c r="P25" s="110">
        <v>0</v>
      </c>
      <c r="Q25" s="94" t="s">
        <v>353</v>
      </c>
      <c r="R25" s="110">
        <f t="shared" ref="R25:R64" si="0">F25+H25+J25+L25+N25+P25</f>
        <v>0</v>
      </c>
    </row>
    <row r="26" spans="1:21" x14ac:dyDescent="0.25">
      <c r="A26" s="108" t="s">
        <v>196</v>
      </c>
      <c r="B26" s="109" t="s">
        <v>197</v>
      </c>
      <c r="C26" s="110">
        <v>0</v>
      </c>
      <c r="D26" s="110">
        <v>0</v>
      </c>
      <c r="E26" s="110">
        <v>0</v>
      </c>
      <c r="F26" s="110">
        <v>0</v>
      </c>
      <c r="G26" s="94" t="s">
        <v>353</v>
      </c>
      <c r="H26" s="110">
        <v>0</v>
      </c>
      <c r="I26" s="94" t="s">
        <v>353</v>
      </c>
      <c r="J26" s="110">
        <v>0</v>
      </c>
      <c r="K26" s="94" t="s">
        <v>353</v>
      </c>
      <c r="L26" s="110">
        <v>0</v>
      </c>
      <c r="M26" s="94" t="s">
        <v>353</v>
      </c>
      <c r="N26" s="110">
        <v>0</v>
      </c>
      <c r="O26" s="94" t="s">
        <v>353</v>
      </c>
      <c r="P26" s="110">
        <v>0</v>
      </c>
      <c r="Q26" s="94" t="s">
        <v>353</v>
      </c>
      <c r="R26" s="110">
        <f t="shared" si="0"/>
        <v>0</v>
      </c>
    </row>
    <row r="27" spans="1:21" ht="31.5" x14ac:dyDescent="0.25">
      <c r="A27" s="108" t="s">
        <v>198</v>
      </c>
      <c r="B27" s="109" t="s">
        <v>199</v>
      </c>
      <c r="C27" s="110">
        <v>0.64202014274304597</v>
      </c>
      <c r="D27" s="110">
        <v>0.64202014274304597</v>
      </c>
      <c r="E27" s="110">
        <v>0</v>
      </c>
      <c r="F27" s="110">
        <v>0</v>
      </c>
      <c r="G27" s="94" t="s">
        <v>353</v>
      </c>
      <c r="H27" s="110">
        <v>0</v>
      </c>
      <c r="I27" s="94" t="s">
        <v>353</v>
      </c>
      <c r="J27" s="110">
        <v>0</v>
      </c>
      <c r="K27" s="94" t="s">
        <v>353</v>
      </c>
      <c r="L27" s="110">
        <v>0.64202014274304597</v>
      </c>
      <c r="M27" s="94" t="s">
        <v>353</v>
      </c>
      <c r="N27" s="110">
        <v>0</v>
      </c>
      <c r="O27" s="94" t="s">
        <v>353</v>
      </c>
      <c r="P27" s="110">
        <v>0</v>
      </c>
      <c r="Q27" s="94" t="s">
        <v>353</v>
      </c>
      <c r="R27" s="110">
        <f t="shared" si="0"/>
        <v>0.64202014274304597</v>
      </c>
    </row>
    <row r="28" spans="1:21" x14ac:dyDescent="0.25">
      <c r="A28" s="108" t="s">
        <v>200</v>
      </c>
      <c r="B28" s="109" t="s">
        <v>201</v>
      </c>
      <c r="C28" s="110">
        <v>0</v>
      </c>
      <c r="D28" s="110">
        <v>0</v>
      </c>
      <c r="E28" s="110">
        <v>0</v>
      </c>
      <c r="F28" s="110">
        <v>0</v>
      </c>
      <c r="G28" s="94" t="s">
        <v>353</v>
      </c>
      <c r="H28" s="110">
        <v>0</v>
      </c>
      <c r="I28" s="94" t="s">
        <v>353</v>
      </c>
      <c r="J28" s="110">
        <v>0</v>
      </c>
      <c r="K28" s="94" t="s">
        <v>353</v>
      </c>
      <c r="L28" s="110">
        <v>0</v>
      </c>
      <c r="M28" s="94" t="s">
        <v>353</v>
      </c>
      <c r="N28" s="110">
        <v>0</v>
      </c>
      <c r="O28" s="94" t="s">
        <v>353</v>
      </c>
      <c r="P28" s="110">
        <v>0</v>
      </c>
      <c r="Q28" s="94" t="s">
        <v>353</v>
      </c>
      <c r="R28" s="110">
        <f t="shared" si="0"/>
        <v>0</v>
      </c>
    </row>
    <row r="29" spans="1:21" x14ac:dyDescent="0.25">
      <c r="A29" s="108" t="s">
        <v>202</v>
      </c>
      <c r="B29" s="111" t="s">
        <v>203</v>
      </c>
      <c r="C29" s="110">
        <v>0</v>
      </c>
      <c r="D29" s="110">
        <v>0</v>
      </c>
      <c r="E29" s="110">
        <v>0</v>
      </c>
      <c r="F29" s="110">
        <v>0</v>
      </c>
      <c r="G29" s="94" t="s">
        <v>353</v>
      </c>
      <c r="H29" s="110">
        <v>0</v>
      </c>
      <c r="I29" s="94" t="s">
        <v>353</v>
      </c>
      <c r="J29" s="110">
        <v>0</v>
      </c>
      <c r="K29" s="94" t="s">
        <v>353</v>
      </c>
      <c r="L29" s="110">
        <v>0</v>
      </c>
      <c r="M29" s="94" t="s">
        <v>353</v>
      </c>
      <c r="N29" s="110">
        <v>0</v>
      </c>
      <c r="O29" s="94" t="s">
        <v>353</v>
      </c>
      <c r="P29" s="110">
        <v>0</v>
      </c>
      <c r="Q29" s="94" t="s">
        <v>353</v>
      </c>
      <c r="R29" s="110">
        <f t="shared" si="0"/>
        <v>0</v>
      </c>
    </row>
    <row r="30" spans="1:21" ht="47.25" x14ac:dyDescent="0.25">
      <c r="A30" s="105" t="s">
        <v>13</v>
      </c>
      <c r="B30" s="106" t="s">
        <v>204</v>
      </c>
      <c r="C30" s="107">
        <v>0.53501678561920496</v>
      </c>
      <c r="D30" s="107">
        <v>0.53501678561920496</v>
      </c>
      <c r="E30" s="110">
        <v>0</v>
      </c>
      <c r="F30" s="110">
        <v>0</v>
      </c>
      <c r="G30" s="168" t="s">
        <v>353</v>
      </c>
      <c r="H30" s="110">
        <v>0</v>
      </c>
      <c r="I30" s="168" t="s">
        <v>353</v>
      </c>
      <c r="J30" s="110">
        <v>0</v>
      </c>
      <c r="K30" s="168" t="s">
        <v>353</v>
      </c>
      <c r="L30" s="107">
        <v>0.53501678561920496</v>
      </c>
      <c r="M30" s="168" t="s">
        <v>353</v>
      </c>
      <c r="N30" s="110">
        <v>0</v>
      </c>
      <c r="O30" s="168" t="s">
        <v>353</v>
      </c>
      <c r="P30" s="110">
        <v>0</v>
      </c>
      <c r="Q30" s="104" t="s">
        <v>353</v>
      </c>
      <c r="R30" s="110">
        <f t="shared" si="0"/>
        <v>0.53501678561920496</v>
      </c>
    </row>
    <row r="31" spans="1:21" x14ac:dyDescent="0.25">
      <c r="A31" s="105" t="s">
        <v>205</v>
      </c>
      <c r="B31" s="109" t="s">
        <v>206</v>
      </c>
      <c r="C31" s="110">
        <v>5.35016785619205E-2</v>
      </c>
      <c r="D31" s="110">
        <v>5.35016785619205E-2</v>
      </c>
      <c r="E31" s="110">
        <v>0</v>
      </c>
      <c r="F31" s="110">
        <v>0</v>
      </c>
      <c r="G31" s="94" t="s">
        <v>353</v>
      </c>
      <c r="H31" s="110">
        <v>0</v>
      </c>
      <c r="I31" s="94" t="s">
        <v>353</v>
      </c>
      <c r="J31" s="110">
        <v>0</v>
      </c>
      <c r="K31" s="94" t="s">
        <v>353</v>
      </c>
      <c r="L31" s="110">
        <v>5.35016785619205E-2</v>
      </c>
      <c r="M31" s="94" t="s">
        <v>353</v>
      </c>
      <c r="N31" s="110">
        <v>0</v>
      </c>
      <c r="O31" s="94" t="s">
        <v>353</v>
      </c>
      <c r="P31" s="110">
        <v>0</v>
      </c>
      <c r="Q31" s="94" t="s">
        <v>353</v>
      </c>
      <c r="R31" s="110">
        <f t="shared" si="0"/>
        <v>5.35016785619205E-2</v>
      </c>
    </row>
    <row r="32" spans="1:21" ht="31.5" x14ac:dyDescent="0.25">
      <c r="A32" s="105" t="s">
        <v>207</v>
      </c>
      <c r="B32" s="109" t="s">
        <v>208</v>
      </c>
      <c r="C32" s="110">
        <v>0.18725587496672172</v>
      </c>
      <c r="D32" s="110">
        <v>0.18725587496672172</v>
      </c>
      <c r="E32" s="110">
        <v>0</v>
      </c>
      <c r="F32" s="110">
        <v>0</v>
      </c>
      <c r="G32" s="94" t="s">
        <v>353</v>
      </c>
      <c r="H32" s="110">
        <v>0</v>
      </c>
      <c r="I32" s="94" t="s">
        <v>353</v>
      </c>
      <c r="J32" s="110">
        <v>0</v>
      </c>
      <c r="K32" s="94" t="s">
        <v>353</v>
      </c>
      <c r="L32" s="110">
        <v>0.18725587496672172</v>
      </c>
      <c r="M32" s="94" t="s">
        <v>353</v>
      </c>
      <c r="N32" s="110">
        <v>0</v>
      </c>
      <c r="O32" s="94" t="s">
        <v>353</v>
      </c>
      <c r="P32" s="110">
        <v>0</v>
      </c>
      <c r="Q32" s="94" t="s">
        <v>353</v>
      </c>
      <c r="R32" s="110">
        <f t="shared" si="0"/>
        <v>0.18725587496672172</v>
      </c>
    </row>
    <row r="33" spans="1:18" x14ac:dyDescent="0.25">
      <c r="A33" s="105" t="s">
        <v>209</v>
      </c>
      <c r="B33" s="109" t="s">
        <v>210</v>
      </c>
      <c r="C33" s="110">
        <v>0.27820872852198658</v>
      </c>
      <c r="D33" s="110">
        <v>0.27820872852198658</v>
      </c>
      <c r="E33" s="110">
        <v>0</v>
      </c>
      <c r="F33" s="110">
        <v>0</v>
      </c>
      <c r="G33" s="94" t="s">
        <v>353</v>
      </c>
      <c r="H33" s="110">
        <v>0</v>
      </c>
      <c r="I33" s="94" t="s">
        <v>353</v>
      </c>
      <c r="J33" s="110">
        <v>0</v>
      </c>
      <c r="K33" s="94" t="s">
        <v>353</v>
      </c>
      <c r="L33" s="110">
        <v>0.27820872852198658</v>
      </c>
      <c r="M33" s="94" t="s">
        <v>353</v>
      </c>
      <c r="N33" s="110">
        <v>0</v>
      </c>
      <c r="O33" s="94" t="s">
        <v>353</v>
      </c>
      <c r="P33" s="110">
        <v>0</v>
      </c>
      <c r="Q33" s="94" t="s">
        <v>353</v>
      </c>
      <c r="R33" s="110">
        <f t="shared" si="0"/>
        <v>0.27820872852198658</v>
      </c>
    </row>
    <row r="34" spans="1:18" x14ac:dyDescent="0.25">
      <c r="A34" s="105" t="s">
        <v>211</v>
      </c>
      <c r="B34" s="109" t="s">
        <v>212</v>
      </c>
      <c r="C34" s="110">
        <v>1.6050503568576149E-2</v>
      </c>
      <c r="D34" s="110">
        <v>1.6050503568576149E-2</v>
      </c>
      <c r="E34" s="110">
        <v>0</v>
      </c>
      <c r="F34" s="110">
        <v>0</v>
      </c>
      <c r="G34" s="94" t="s">
        <v>353</v>
      </c>
      <c r="H34" s="110">
        <v>0</v>
      </c>
      <c r="I34" s="94" t="s">
        <v>353</v>
      </c>
      <c r="J34" s="110">
        <v>0</v>
      </c>
      <c r="K34" s="94" t="s">
        <v>353</v>
      </c>
      <c r="L34" s="110">
        <v>1.6050503568576149E-2</v>
      </c>
      <c r="M34" s="94" t="s">
        <v>353</v>
      </c>
      <c r="N34" s="110">
        <v>0</v>
      </c>
      <c r="O34" s="94" t="s">
        <v>353</v>
      </c>
      <c r="P34" s="110">
        <v>0</v>
      </c>
      <c r="Q34" s="94" t="s">
        <v>353</v>
      </c>
      <c r="R34" s="110">
        <f t="shared" si="0"/>
        <v>1.6050503568576149E-2</v>
      </c>
    </row>
    <row r="35" spans="1:18" ht="31.5" x14ac:dyDescent="0.25">
      <c r="A35" s="105" t="s">
        <v>14</v>
      </c>
      <c r="B35" s="106" t="s">
        <v>213</v>
      </c>
      <c r="C35" s="110">
        <v>0</v>
      </c>
      <c r="D35" s="110">
        <v>0</v>
      </c>
      <c r="E35" s="110">
        <v>0</v>
      </c>
      <c r="F35" s="110">
        <v>0</v>
      </c>
      <c r="G35" s="168" t="s">
        <v>353</v>
      </c>
      <c r="H35" s="110">
        <v>0</v>
      </c>
      <c r="I35" s="168" t="s">
        <v>353</v>
      </c>
      <c r="J35" s="110">
        <v>0</v>
      </c>
      <c r="K35" s="168" t="s">
        <v>353</v>
      </c>
      <c r="L35" s="110">
        <v>0</v>
      </c>
      <c r="M35" s="168" t="s">
        <v>353</v>
      </c>
      <c r="N35" s="110">
        <v>0</v>
      </c>
      <c r="O35" s="168" t="s">
        <v>353</v>
      </c>
      <c r="P35" s="110">
        <v>0</v>
      </c>
      <c r="Q35" s="104" t="s">
        <v>353</v>
      </c>
      <c r="R35" s="110">
        <f t="shared" si="0"/>
        <v>0</v>
      </c>
    </row>
    <row r="36" spans="1:18" ht="31.5" x14ac:dyDescent="0.25">
      <c r="A36" s="108" t="s">
        <v>214</v>
      </c>
      <c r="B36" s="112" t="s">
        <v>215</v>
      </c>
      <c r="C36" s="110">
        <v>0</v>
      </c>
      <c r="D36" s="110">
        <v>0</v>
      </c>
      <c r="E36" s="110">
        <v>0</v>
      </c>
      <c r="F36" s="110">
        <v>0</v>
      </c>
      <c r="G36" s="94" t="s">
        <v>353</v>
      </c>
      <c r="H36" s="110">
        <v>0</v>
      </c>
      <c r="I36" s="94" t="s">
        <v>353</v>
      </c>
      <c r="J36" s="110">
        <v>0</v>
      </c>
      <c r="K36" s="94" t="s">
        <v>353</v>
      </c>
      <c r="L36" s="110">
        <v>0</v>
      </c>
      <c r="M36" s="94" t="s">
        <v>353</v>
      </c>
      <c r="N36" s="110">
        <v>0</v>
      </c>
      <c r="O36" s="94" t="s">
        <v>353</v>
      </c>
      <c r="P36" s="110">
        <v>0</v>
      </c>
      <c r="Q36" s="94" t="s">
        <v>353</v>
      </c>
      <c r="R36" s="110">
        <f t="shared" si="0"/>
        <v>0</v>
      </c>
    </row>
    <row r="37" spans="1:18" x14ac:dyDescent="0.25">
      <c r="A37" s="108" t="s">
        <v>216</v>
      </c>
      <c r="B37" s="112" t="s">
        <v>217</v>
      </c>
      <c r="C37" s="110">
        <v>0</v>
      </c>
      <c r="D37" s="110">
        <v>0</v>
      </c>
      <c r="E37" s="110">
        <v>0</v>
      </c>
      <c r="F37" s="110">
        <v>0</v>
      </c>
      <c r="G37" s="94" t="s">
        <v>353</v>
      </c>
      <c r="H37" s="110">
        <v>0</v>
      </c>
      <c r="I37" s="94" t="s">
        <v>353</v>
      </c>
      <c r="J37" s="110">
        <v>0</v>
      </c>
      <c r="K37" s="94" t="s">
        <v>353</v>
      </c>
      <c r="L37" s="110">
        <v>0</v>
      </c>
      <c r="M37" s="94" t="s">
        <v>353</v>
      </c>
      <c r="N37" s="110">
        <v>0</v>
      </c>
      <c r="O37" s="94" t="s">
        <v>353</v>
      </c>
      <c r="P37" s="110">
        <v>0</v>
      </c>
      <c r="Q37" s="94" t="s">
        <v>353</v>
      </c>
      <c r="R37" s="110">
        <f t="shared" si="0"/>
        <v>0</v>
      </c>
    </row>
    <row r="38" spans="1:18" x14ac:dyDescent="0.25">
      <c r="A38" s="108" t="s">
        <v>218</v>
      </c>
      <c r="B38" s="112" t="s">
        <v>219</v>
      </c>
      <c r="C38" s="110">
        <v>0</v>
      </c>
      <c r="D38" s="110">
        <v>0</v>
      </c>
      <c r="E38" s="110">
        <v>0</v>
      </c>
      <c r="F38" s="110">
        <v>0</v>
      </c>
      <c r="G38" s="94" t="s">
        <v>353</v>
      </c>
      <c r="H38" s="110">
        <v>0</v>
      </c>
      <c r="I38" s="94" t="s">
        <v>353</v>
      </c>
      <c r="J38" s="110">
        <v>0</v>
      </c>
      <c r="K38" s="94" t="s">
        <v>353</v>
      </c>
      <c r="L38" s="110">
        <v>0</v>
      </c>
      <c r="M38" s="94" t="s">
        <v>353</v>
      </c>
      <c r="N38" s="110">
        <v>0</v>
      </c>
      <c r="O38" s="94" t="s">
        <v>353</v>
      </c>
      <c r="P38" s="110">
        <v>0</v>
      </c>
      <c r="Q38" s="94" t="s">
        <v>353</v>
      </c>
      <c r="R38" s="110">
        <f t="shared" si="0"/>
        <v>0</v>
      </c>
    </row>
    <row r="39" spans="1:18" ht="31.5" x14ac:dyDescent="0.25">
      <c r="A39" s="108" t="s">
        <v>220</v>
      </c>
      <c r="B39" s="109" t="s">
        <v>221</v>
      </c>
      <c r="C39" s="110">
        <v>0.12</v>
      </c>
      <c r="D39" s="110">
        <v>0.12</v>
      </c>
      <c r="E39" s="110">
        <v>0</v>
      </c>
      <c r="F39" s="110">
        <v>0</v>
      </c>
      <c r="G39" s="94" t="s">
        <v>353</v>
      </c>
      <c r="H39" s="110">
        <v>0</v>
      </c>
      <c r="I39" s="94" t="s">
        <v>353</v>
      </c>
      <c r="J39" s="110">
        <v>0</v>
      </c>
      <c r="K39" s="94" t="s">
        <v>353</v>
      </c>
      <c r="L39" s="110">
        <v>0.12</v>
      </c>
      <c r="M39" s="94" t="s">
        <v>353</v>
      </c>
      <c r="N39" s="110">
        <v>0</v>
      </c>
      <c r="O39" s="94" t="s">
        <v>353</v>
      </c>
      <c r="P39" s="110">
        <v>0</v>
      </c>
      <c r="Q39" s="94" t="s">
        <v>353</v>
      </c>
      <c r="R39" s="110">
        <f t="shared" si="0"/>
        <v>0.12</v>
      </c>
    </row>
    <row r="40" spans="1:18" ht="31.5" x14ac:dyDescent="0.25">
      <c r="A40" s="108" t="s">
        <v>222</v>
      </c>
      <c r="B40" s="109" t="s">
        <v>223</v>
      </c>
      <c r="C40" s="110">
        <v>0</v>
      </c>
      <c r="D40" s="110">
        <v>0</v>
      </c>
      <c r="E40" s="110">
        <v>0</v>
      </c>
      <c r="F40" s="110">
        <v>0</v>
      </c>
      <c r="G40" s="94" t="s">
        <v>353</v>
      </c>
      <c r="H40" s="110">
        <v>0</v>
      </c>
      <c r="I40" s="94" t="s">
        <v>353</v>
      </c>
      <c r="J40" s="110">
        <v>0</v>
      </c>
      <c r="K40" s="94" t="s">
        <v>353</v>
      </c>
      <c r="L40" s="110">
        <v>0</v>
      </c>
      <c r="M40" s="94" t="s">
        <v>353</v>
      </c>
      <c r="N40" s="110">
        <v>0</v>
      </c>
      <c r="O40" s="94" t="s">
        <v>353</v>
      </c>
      <c r="P40" s="110">
        <v>0</v>
      </c>
      <c r="Q40" s="94" t="s">
        <v>353</v>
      </c>
      <c r="R40" s="110">
        <f t="shared" si="0"/>
        <v>0</v>
      </c>
    </row>
    <row r="41" spans="1:18" x14ac:dyDescent="0.25">
      <c r="A41" s="108" t="s">
        <v>224</v>
      </c>
      <c r="B41" s="109" t="s">
        <v>225</v>
      </c>
      <c r="C41" s="110">
        <v>0</v>
      </c>
      <c r="D41" s="110">
        <v>0</v>
      </c>
      <c r="E41" s="110">
        <v>0</v>
      </c>
      <c r="F41" s="110">
        <v>0</v>
      </c>
      <c r="G41" s="94" t="s">
        <v>353</v>
      </c>
      <c r="H41" s="110">
        <v>0</v>
      </c>
      <c r="I41" s="94" t="s">
        <v>353</v>
      </c>
      <c r="J41" s="110">
        <v>0</v>
      </c>
      <c r="K41" s="94" t="s">
        <v>353</v>
      </c>
      <c r="L41" s="110">
        <v>0</v>
      </c>
      <c r="M41" s="94" t="s">
        <v>353</v>
      </c>
      <c r="N41" s="110">
        <v>0</v>
      </c>
      <c r="O41" s="94" t="s">
        <v>353</v>
      </c>
      <c r="P41" s="110">
        <v>0</v>
      </c>
      <c r="Q41" s="94" t="s">
        <v>353</v>
      </c>
      <c r="R41" s="110">
        <f t="shared" si="0"/>
        <v>0</v>
      </c>
    </row>
    <row r="42" spans="1:18" ht="18.75" x14ac:dyDescent="0.25">
      <c r="A42" s="108" t="s">
        <v>226</v>
      </c>
      <c r="B42" s="112" t="s">
        <v>227</v>
      </c>
      <c r="C42" s="110">
        <v>0</v>
      </c>
      <c r="D42" s="110">
        <v>0</v>
      </c>
      <c r="E42" s="110">
        <v>0</v>
      </c>
      <c r="F42" s="110">
        <v>0</v>
      </c>
      <c r="G42" s="94" t="s">
        <v>353</v>
      </c>
      <c r="H42" s="110">
        <v>0</v>
      </c>
      <c r="I42" s="94" t="s">
        <v>353</v>
      </c>
      <c r="J42" s="110">
        <v>0</v>
      </c>
      <c r="K42" s="94" t="s">
        <v>353</v>
      </c>
      <c r="L42" s="110">
        <v>0</v>
      </c>
      <c r="M42" s="94" t="s">
        <v>353</v>
      </c>
      <c r="N42" s="110">
        <v>0</v>
      </c>
      <c r="O42" s="94" t="s">
        <v>353</v>
      </c>
      <c r="P42" s="110">
        <v>0</v>
      </c>
      <c r="Q42" s="94" t="s">
        <v>353</v>
      </c>
      <c r="R42" s="110">
        <f t="shared" si="0"/>
        <v>0</v>
      </c>
    </row>
    <row r="43" spans="1:18" x14ac:dyDescent="0.25">
      <c r="A43" s="105" t="s">
        <v>16</v>
      </c>
      <c r="B43" s="106" t="s">
        <v>228</v>
      </c>
      <c r="C43" s="110">
        <v>0</v>
      </c>
      <c r="D43" s="110">
        <v>0</v>
      </c>
      <c r="E43" s="110">
        <v>0</v>
      </c>
      <c r="F43" s="110">
        <v>0</v>
      </c>
      <c r="G43" s="168" t="s">
        <v>353</v>
      </c>
      <c r="H43" s="110">
        <v>0</v>
      </c>
      <c r="I43" s="168" t="s">
        <v>353</v>
      </c>
      <c r="J43" s="110">
        <v>0</v>
      </c>
      <c r="K43" s="168" t="s">
        <v>353</v>
      </c>
      <c r="L43" s="110">
        <v>0</v>
      </c>
      <c r="M43" s="168" t="s">
        <v>353</v>
      </c>
      <c r="N43" s="110">
        <v>0</v>
      </c>
      <c r="O43" s="168" t="s">
        <v>353</v>
      </c>
      <c r="P43" s="110">
        <v>0</v>
      </c>
      <c r="Q43" s="104" t="s">
        <v>353</v>
      </c>
      <c r="R43" s="110">
        <f t="shared" si="0"/>
        <v>0</v>
      </c>
    </row>
    <row r="44" spans="1:18" x14ac:dyDescent="0.25">
      <c r="A44" s="108" t="s">
        <v>229</v>
      </c>
      <c r="B44" s="109" t="s">
        <v>230</v>
      </c>
      <c r="C44" s="110">
        <v>0</v>
      </c>
      <c r="D44" s="110">
        <v>0</v>
      </c>
      <c r="E44" s="110">
        <v>0</v>
      </c>
      <c r="F44" s="110">
        <v>0</v>
      </c>
      <c r="G44" s="94" t="s">
        <v>353</v>
      </c>
      <c r="H44" s="110">
        <v>0</v>
      </c>
      <c r="I44" s="94" t="s">
        <v>353</v>
      </c>
      <c r="J44" s="110">
        <v>0</v>
      </c>
      <c r="K44" s="94" t="s">
        <v>353</v>
      </c>
      <c r="L44" s="110">
        <v>0</v>
      </c>
      <c r="M44" s="94" t="s">
        <v>353</v>
      </c>
      <c r="N44" s="110">
        <v>0</v>
      </c>
      <c r="O44" s="94" t="s">
        <v>353</v>
      </c>
      <c r="P44" s="110">
        <v>0</v>
      </c>
      <c r="Q44" s="94" t="s">
        <v>353</v>
      </c>
      <c r="R44" s="110">
        <f t="shared" si="0"/>
        <v>0</v>
      </c>
    </row>
    <row r="45" spans="1:18" x14ac:dyDescent="0.25">
      <c r="A45" s="108" t="s">
        <v>231</v>
      </c>
      <c r="B45" s="109" t="s">
        <v>217</v>
      </c>
      <c r="C45" s="110">
        <v>0</v>
      </c>
      <c r="D45" s="110">
        <v>0</v>
      </c>
      <c r="E45" s="110">
        <v>0</v>
      </c>
      <c r="F45" s="110">
        <v>0</v>
      </c>
      <c r="G45" s="94" t="s">
        <v>353</v>
      </c>
      <c r="H45" s="110">
        <v>0</v>
      </c>
      <c r="I45" s="94" t="s">
        <v>353</v>
      </c>
      <c r="J45" s="110">
        <v>0</v>
      </c>
      <c r="K45" s="94" t="s">
        <v>353</v>
      </c>
      <c r="L45" s="110">
        <v>0</v>
      </c>
      <c r="M45" s="94" t="s">
        <v>353</v>
      </c>
      <c r="N45" s="110">
        <v>0</v>
      </c>
      <c r="O45" s="94" t="s">
        <v>353</v>
      </c>
      <c r="P45" s="110">
        <v>0</v>
      </c>
      <c r="Q45" s="94" t="s">
        <v>353</v>
      </c>
      <c r="R45" s="110">
        <f t="shared" si="0"/>
        <v>0</v>
      </c>
    </row>
    <row r="46" spans="1:18" x14ac:dyDescent="0.25">
      <c r="A46" s="108" t="s">
        <v>232</v>
      </c>
      <c r="B46" s="109" t="s">
        <v>219</v>
      </c>
      <c r="C46" s="110">
        <v>0</v>
      </c>
      <c r="D46" s="110">
        <v>0</v>
      </c>
      <c r="E46" s="110">
        <v>0</v>
      </c>
      <c r="F46" s="110">
        <v>0</v>
      </c>
      <c r="G46" s="94" t="s">
        <v>353</v>
      </c>
      <c r="H46" s="110">
        <v>0</v>
      </c>
      <c r="I46" s="94" t="s">
        <v>353</v>
      </c>
      <c r="J46" s="110">
        <v>0</v>
      </c>
      <c r="K46" s="94" t="s">
        <v>353</v>
      </c>
      <c r="L46" s="110">
        <v>0</v>
      </c>
      <c r="M46" s="94" t="s">
        <v>353</v>
      </c>
      <c r="N46" s="110">
        <v>0</v>
      </c>
      <c r="O46" s="94" t="s">
        <v>353</v>
      </c>
      <c r="P46" s="110">
        <v>0</v>
      </c>
      <c r="Q46" s="94" t="s">
        <v>353</v>
      </c>
      <c r="R46" s="110">
        <f t="shared" si="0"/>
        <v>0</v>
      </c>
    </row>
    <row r="47" spans="1:18" ht="31.5" x14ac:dyDescent="0.25">
      <c r="A47" s="108" t="s">
        <v>233</v>
      </c>
      <c r="B47" s="109" t="s">
        <v>221</v>
      </c>
      <c r="C47" s="110">
        <v>0.12</v>
      </c>
      <c r="D47" s="110">
        <v>0.12</v>
      </c>
      <c r="E47" s="110">
        <v>0</v>
      </c>
      <c r="F47" s="110">
        <v>0</v>
      </c>
      <c r="G47" s="94" t="s">
        <v>353</v>
      </c>
      <c r="H47" s="110">
        <v>0</v>
      </c>
      <c r="I47" s="94" t="s">
        <v>353</v>
      </c>
      <c r="J47" s="110">
        <v>0</v>
      </c>
      <c r="K47" s="94" t="s">
        <v>353</v>
      </c>
      <c r="L47" s="110">
        <v>0.12</v>
      </c>
      <c r="M47" s="94" t="s">
        <v>353</v>
      </c>
      <c r="N47" s="110">
        <v>0</v>
      </c>
      <c r="O47" s="94" t="s">
        <v>353</v>
      </c>
      <c r="P47" s="110">
        <v>0</v>
      </c>
      <c r="Q47" s="94" t="s">
        <v>353</v>
      </c>
      <c r="R47" s="110">
        <f t="shared" si="0"/>
        <v>0.12</v>
      </c>
    </row>
    <row r="48" spans="1:18" ht="31.5" x14ac:dyDescent="0.25">
      <c r="A48" s="108" t="s">
        <v>234</v>
      </c>
      <c r="B48" s="109" t="s">
        <v>223</v>
      </c>
      <c r="C48" s="110">
        <v>0</v>
      </c>
      <c r="D48" s="110">
        <v>0</v>
      </c>
      <c r="E48" s="110">
        <v>0</v>
      </c>
      <c r="F48" s="110">
        <v>0</v>
      </c>
      <c r="G48" s="94" t="s">
        <v>353</v>
      </c>
      <c r="H48" s="110">
        <v>0</v>
      </c>
      <c r="I48" s="94" t="s">
        <v>353</v>
      </c>
      <c r="J48" s="110">
        <v>0</v>
      </c>
      <c r="K48" s="94" t="s">
        <v>353</v>
      </c>
      <c r="L48" s="110">
        <v>0</v>
      </c>
      <c r="M48" s="94" t="s">
        <v>353</v>
      </c>
      <c r="N48" s="110">
        <v>0</v>
      </c>
      <c r="O48" s="94" t="s">
        <v>353</v>
      </c>
      <c r="P48" s="110">
        <v>0</v>
      </c>
      <c r="Q48" s="94" t="s">
        <v>353</v>
      </c>
      <c r="R48" s="110">
        <f t="shared" si="0"/>
        <v>0</v>
      </c>
    </row>
    <row r="49" spans="1:18" x14ac:dyDescent="0.25">
      <c r="A49" s="108" t="s">
        <v>235</v>
      </c>
      <c r="B49" s="109" t="s">
        <v>225</v>
      </c>
      <c r="C49" s="110">
        <v>0</v>
      </c>
      <c r="D49" s="110">
        <v>0</v>
      </c>
      <c r="E49" s="110">
        <v>0</v>
      </c>
      <c r="F49" s="110">
        <v>0</v>
      </c>
      <c r="G49" s="94" t="s">
        <v>353</v>
      </c>
      <c r="H49" s="110">
        <v>0</v>
      </c>
      <c r="I49" s="94" t="s">
        <v>353</v>
      </c>
      <c r="J49" s="110">
        <v>0</v>
      </c>
      <c r="K49" s="94" t="s">
        <v>353</v>
      </c>
      <c r="L49" s="110">
        <v>0</v>
      </c>
      <c r="M49" s="94" t="s">
        <v>353</v>
      </c>
      <c r="N49" s="110">
        <v>0</v>
      </c>
      <c r="O49" s="94" t="s">
        <v>353</v>
      </c>
      <c r="P49" s="110">
        <v>0</v>
      </c>
      <c r="Q49" s="94" t="s">
        <v>353</v>
      </c>
      <c r="R49" s="110">
        <f t="shared" si="0"/>
        <v>0</v>
      </c>
    </row>
    <row r="50" spans="1:18" ht="18.75" x14ac:dyDescent="0.25">
      <c r="A50" s="108" t="s">
        <v>236</v>
      </c>
      <c r="B50" s="112" t="s">
        <v>227</v>
      </c>
      <c r="C50" s="110">
        <v>0</v>
      </c>
      <c r="D50" s="110">
        <v>0</v>
      </c>
      <c r="E50" s="110">
        <v>0</v>
      </c>
      <c r="F50" s="110">
        <v>0</v>
      </c>
      <c r="G50" s="94" t="s">
        <v>353</v>
      </c>
      <c r="H50" s="110">
        <v>0</v>
      </c>
      <c r="I50" s="94" t="s">
        <v>353</v>
      </c>
      <c r="J50" s="110">
        <v>0</v>
      </c>
      <c r="K50" s="94" t="s">
        <v>353</v>
      </c>
      <c r="L50" s="110">
        <v>0</v>
      </c>
      <c r="M50" s="94" t="s">
        <v>353</v>
      </c>
      <c r="N50" s="110">
        <v>0</v>
      </c>
      <c r="O50" s="94" t="s">
        <v>353</v>
      </c>
      <c r="P50" s="110">
        <v>0</v>
      </c>
      <c r="Q50" s="94" t="s">
        <v>353</v>
      </c>
      <c r="R50" s="110">
        <f t="shared" si="0"/>
        <v>0</v>
      </c>
    </row>
    <row r="51" spans="1:18" ht="35.25" customHeight="1" x14ac:dyDescent="0.25">
      <c r="A51" s="105" t="s">
        <v>18</v>
      </c>
      <c r="B51" s="106" t="s">
        <v>237</v>
      </c>
      <c r="C51" s="107">
        <v>0.53501678561920496</v>
      </c>
      <c r="D51" s="107">
        <v>0.53501678561920496</v>
      </c>
      <c r="E51" s="110">
        <v>0</v>
      </c>
      <c r="F51" s="110">
        <v>0</v>
      </c>
      <c r="G51" s="168" t="s">
        <v>353</v>
      </c>
      <c r="H51" s="110">
        <v>0</v>
      </c>
      <c r="I51" s="168" t="s">
        <v>353</v>
      </c>
      <c r="J51" s="110">
        <v>0</v>
      </c>
      <c r="K51" s="168" t="s">
        <v>353</v>
      </c>
      <c r="L51" s="107">
        <v>0.53501678561920496</v>
      </c>
      <c r="M51" s="168" t="s">
        <v>353</v>
      </c>
      <c r="N51" s="110">
        <v>0</v>
      </c>
      <c r="O51" s="168" t="s">
        <v>353</v>
      </c>
      <c r="P51" s="110">
        <v>0</v>
      </c>
      <c r="Q51" s="104" t="s">
        <v>353</v>
      </c>
      <c r="R51" s="110">
        <f t="shared" si="0"/>
        <v>0.53501678561920496</v>
      </c>
    </row>
    <row r="52" spans="1:18" x14ac:dyDescent="0.25">
      <c r="A52" s="108" t="s">
        <v>238</v>
      </c>
      <c r="B52" s="109" t="s">
        <v>239</v>
      </c>
      <c r="C52" s="110">
        <v>0.53501678561920496</v>
      </c>
      <c r="D52" s="110">
        <v>0.53501678561920496</v>
      </c>
      <c r="E52" s="110">
        <v>0</v>
      </c>
      <c r="F52" s="110">
        <v>0</v>
      </c>
      <c r="G52" s="94" t="s">
        <v>353</v>
      </c>
      <c r="H52" s="110">
        <v>0</v>
      </c>
      <c r="I52" s="94" t="s">
        <v>353</v>
      </c>
      <c r="J52" s="110">
        <v>0</v>
      </c>
      <c r="K52" s="94" t="s">
        <v>353</v>
      </c>
      <c r="L52" s="110">
        <v>0.53501678561920496</v>
      </c>
      <c r="M52" s="94" t="s">
        <v>353</v>
      </c>
      <c r="N52" s="110">
        <v>0</v>
      </c>
      <c r="O52" s="94" t="s">
        <v>353</v>
      </c>
      <c r="P52" s="110">
        <v>0</v>
      </c>
      <c r="Q52" s="94" t="s">
        <v>353</v>
      </c>
      <c r="R52" s="110">
        <f t="shared" si="0"/>
        <v>0.53501678561920496</v>
      </c>
    </row>
    <row r="53" spans="1:18" x14ac:dyDescent="0.25">
      <c r="A53" s="108" t="s">
        <v>240</v>
      </c>
      <c r="B53" s="109" t="s">
        <v>241</v>
      </c>
      <c r="C53" s="110">
        <v>0</v>
      </c>
      <c r="D53" s="110">
        <v>0</v>
      </c>
      <c r="E53" s="110">
        <v>0</v>
      </c>
      <c r="F53" s="110">
        <v>0</v>
      </c>
      <c r="G53" s="94" t="s">
        <v>353</v>
      </c>
      <c r="H53" s="110">
        <v>0</v>
      </c>
      <c r="I53" s="94" t="s">
        <v>353</v>
      </c>
      <c r="J53" s="110">
        <v>0</v>
      </c>
      <c r="K53" s="94" t="s">
        <v>353</v>
      </c>
      <c r="L53" s="110">
        <v>0</v>
      </c>
      <c r="M53" s="94" t="s">
        <v>353</v>
      </c>
      <c r="N53" s="110">
        <v>0</v>
      </c>
      <c r="O53" s="94" t="s">
        <v>353</v>
      </c>
      <c r="P53" s="110">
        <v>0</v>
      </c>
      <c r="Q53" s="94" t="s">
        <v>353</v>
      </c>
      <c r="R53" s="110">
        <f t="shared" si="0"/>
        <v>0</v>
      </c>
    </row>
    <row r="54" spans="1:18" x14ac:dyDescent="0.25">
      <c r="A54" s="108" t="s">
        <v>242</v>
      </c>
      <c r="B54" s="112" t="s">
        <v>243</v>
      </c>
      <c r="C54" s="110">
        <v>0</v>
      </c>
      <c r="D54" s="110">
        <v>0</v>
      </c>
      <c r="E54" s="110">
        <v>0</v>
      </c>
      <c r="F54" s="110">
        <v>0</v>
      </c>
      <c r="G54" s="94" t="s">
        <v>353</v>
      </c>
      <c r="H54" s="110">
        <v>0</v>
      </c>
      <c r="I54" s="94" t="s">
        <v>353</v>
      </c>
      <c r="J54" s="110">
        <v>0</v>
      </c>
      <c r="K54" s="94" t="s">
        <v>353</v>
      </c>
      <c r="L54" s="110">
        <v>0</v>
      </c>
      <c r="M54" s="94" t="s">
        <v>353</v>
      </c>
      <c r="N54" s="110">
        <v>0</v>
      </c>
      <c r="O54" s="94" t="s">
        <v>353</v>
      </c>
      <c r="P54" s="110">
        <v>0</v>
      </c>
      <c r="Q54" s="94" t="s">
        <v>353</v>
      </c>
      <c r="R54" s="110">
        <f t="shared" si="0"/>
        <v>0</v>
      </c>
    </row>
    <row r="55" spans="1:18" x14ac:dyDescent="0.25">
      <c r="A55" s="108" t="s">
        <v>244</v>
      </c>
      <c r="B55" s="112" t="s">
        <v>245</v>
      </c>
      <c r="C55" s="110">
        <v>0</v>
      </c>
      <c r="D55" s="110">
        <v>0</v>
      </c>
      <c r="E55" s="110">
        <v>0</v>
      </c>
      <c r="F55" s="110">
        <v>0</v>
      </c>
      <c r="G55" s="94" t="s">
        <v>353</v>
      </c>
      <c r="H55" s="110">
        <v>0</v>
      </c>
      <c r="I55" s="94" t="s">
        <v>353</v>
      </c>
      <c r="J55" s="110">
        <v>0</v>
      </c>
      <c r="K55" s="94" t="s">
        <v>353</v>
      </c>
      <c r="L55" s="110">
        <v>0</v>
      </c>
      <c r="M55" s="94" t="s">
        <v>353</v>
      </c>
      <c r="N55" s="110">
        <v>0</v>
      </c>
      <c r="O55" s="94" t="s">
        <v>353</v>
      </c>
      <c r="P55" s="110">
        <v>0</v>
      </c>
      <c r="Q55" s="94" t="s">
        <v>353</v>
      </c>
      <c r="R55" s="110">
        <f t="shared" si="0"/>
        <v>0</v>
      </c>
    </row>
    <row r="56" spans="1:18" x14ac:dyDescent="0.25">
      <c r="A56" s="108" t="s">
        <v>246</v>
      </c>
      <c r="B56" s="112" t="s">
        <v>247</v>
      </c>
      <c r="C56" s="110">
        <v>0.12</v>
      </c>
      <c r="D56" s="110">
        <v>0.12</v>
      </c>
      <c r="E56" s="110">
        <v>0</v>
      </c>
      <c r="F56" s="110">
        <v>0</v>
      </c>
      <c r="G56" s="94" t="s">
        <v>353</v>
      </c>
      <c r="H56" s="110">
        <v>0</v>
      </c>
      <c r="I56" s="94" t="s">
        <v>353</v>
      </c>
      <c r="J56" s="110">
        <v>0</v>
      </c>
      <c r="K56" s="94" t="s">
        <v>353</v>
      </c>
      <c r="L56" s="110">
        <v>0.12</v>
      </c>
      <c r="M56" s="94" t="s">
        <v>353</v>
      </c>
      <c r="N56" s="110">
        <v>0</v>
      </c>
      <c r="O56" s="94" t="s">
        <v>353</v>
      </c>
      <c r="P56" s="110">
        <v>0</v>
      </c>
      <c r="Q56" s="94" t="s">
        <v>353</v>
      </c>
      <c r="R56" s="110">
        <f t="shared" si="0"/>
        <v>0.12</v>
      </c>
    </row>
    <row r="57" spans="1:18" ht="18.75" x14ac:dyDescent="0.25">
      <c r="A57" s="108" t="s">
        <v>248</v>
      </c>
      <c r="B57" s="112" t="s">
        <v>249</v>
      </c>
      <c r="C57" s="110">
        <v>0</v>
      </c>
      <c r="D57" s="110">
        <v>0</v>
      </c>
      <c r="E57" s="110">
        <v>0</v>
      </c>
      <c r="F57" s="110">
        <v>0</v>
      </c>
      <c r="G57" s="94" t="s">
        <v>353</v>
      </c>
      <c r="H57" s="110">
        <v>0</v>
      </c>
      <c r="I57" s="94" t="s">
        <v>353</v>
      </c>
      <c r="J57" s="110">
        <v>0</v>
      </c>
      <c r="K57" s="94" t="s">
        <v>353</v>
      </c>
      <c r="L57" s="110">
        <v>0</v>
      </c>
      <c r="M57" s="94" t="s">
        <v>353</v>
      </c>
      <c r="N57" s="110">
        <v>0</v>
      </c>
      <c r="O57" s="94" t="s">
        <v>353</v>
      </c>
      <c r="P57" s="110">
        <v>0</v>
      </c>
      <c r="Q57" s="94" t="s">
        <v>353</v>
      </c>
      <c r="R57" s="110">
        <f t="shared" si="0"/>
        <v>0</v>
      </c>
    </row>
    <row r="58" spans="1:18" ht="36.75" customHeight="1" x14ac:dyDescent="0.25">
      <c r="A58" s="105" t="s">
        <v>20</v>
      </c>
      <c r="B58" s="113" t="s">
        <v>250</v>
      </c>
      <c r="C58" s="110">
        <v>0</v>
      </c>
      <c r="D58" s="110">
        <v>0</v>
      </c>
      <c r="E58" s="110">
        <v>0</v>
      </c>
      <c r="F58" s="110">
        <v>0</v>
      </c>
      <c r="G58" s="168" t="s">
        <v>353</v>
      </c>
      <c r="H58" s="110">
        <v>0</v>
      </c>
      <c r="I58" s="168" t="s">
        <v>353</v>
      </c>
      <c r="J58" s="110">
        <v>0</v>
      </c>
      <c r="K58" s="168" t="s">
        <v>353</v>
      </c>
      <c r="L58" s="110">
        <v>0</v>
      </c>
      <c r="M58" s="168" t="s">
        <v>353</v>
      </c>
      <c r="N58" s="110">
        <v>0</v>
      </c>
      <c r="O58" s="168" t="s">
        <v>353</v>
      </c>
      <c r="P58" s="110">
        <v>0</v>
      </c>
      <c r="Q58" s="104" t="s">
        <v>353</v>
      </c>
      <c r="R58" s="110">
        <f t="shared" si="0"/>
        <v>0</v>
      </c>
    </row>
    <row r="59" spans="1:18" x14ac:dyDescent="0.25">
      <c r="A59" s="105" t="s">
        <v>22</v>
      </c>
      <c r="B59" s="106" t="s">
        <v>251</v>
      </c>
      <c r="C59" s="110">
        <v>0</v>
      </c>
      <c r="D59" s="110">
        <v>0</v>
      </c>
      <c r="E59" s="110">
        <v>0</v>
      </c>
      <c r="F59" s="110">
        <v>0</v>
      </c>
      <c r="G59" s="168" t="s">
        <v>353</v>
      </c>
      <c r="H59" s="110">
        <v>0</v>
      </c>
      <c r="I59" s="168" t="s">
        <v>353</v>
      </c>
      <c r="J59" s="110">
        <v>0</v>
      </c>
      <c r="K59" s="168" t="s">
        <v>353</v>
      </c>
      <c r="L59" s="110">
        <v>0</v>
      </c>
      <c r="M59" s="168" t="s">
        <v>353</v>
      </c>
      <c r="N59" s="110">
        <v>0</v>
      </c>
      <c r="O59" s="168" t="s">
        <v>353</v>
      </c>
      <c r="P59" s="110">
        <v>0</v>
      </c>
      <c r="Q59" s="104" t="s">
        <v>353</v>
      </c>
      <c r="R59" s="110">
        <f t="shared" si="0"/>
        <v>0</v>
      </c>
    </row>
    <row r="60" spans="1:18" x14ac:dyDescent="0.25">
      <c r="A60" s="108" t="s">
        <v>252</v>
      </c>
      <c r="B60" s="114" t="s">
        <v>230</v>
      </c>
      <c r="C60" s="110">
        <v>0</v>
      </c>
      <c r="D60" s="110">
        <v>0</v>
      </c>
      <c r="E60" s="110">
        <v>0</v>
      </c>
      <c r="F60" s="110">
        <v>0</v>
      </c>
      <c r="G60" s="94" t="s">
        <v>353</v>
      </c>
      <c r="H60" s="110">
        <v>0</v>
      </c>
      <c r="I60" s="94" t="s">
        <v>353</v>
      </c>
      <c r="J60" s="110">
        <v>0</v>
      </c>
      <c r="K60" s="94" t="s">
        <v>353</v>
      </c>
      <c r="L60" s="110">
        <v>0</v>
      </c>
      <c r="M60" s="94" t="s">
        <v>353</v>
      </c>
      <c r="N60" s="110">
        <v>0</v>
      </c>
      <c r="O60" s="94" t="s">
        <v>353</v>
      </c>
      <c r="P60" s="110">
        <v>0</v>
      </c>
      <c r="Q60" s="94" t="s">
        <v>353</v>
      </c>
      <c r="R60" s="110">
        <f t="shared" si="0"/>
        <v>0</v>
      </c>
    </row>
    <row r="61" spans="1:18" x14ac:dyDescent="0.25">
      <c r="A61" s="108" t="s">
        <v>253</v>
      </c>
      <c r="B61" s="114" t="s">
        <v>217</v>
      </c>
      <c r="C61" s="110">
        <v>0</v>
      </c>
      <c r="D61" s="110">
        <v>0</v>
      </c>
      <c r="E61" s="110">
        <v>0</v>
      </c>
      <c r="F61" s="110">
        <v>0</v>
      </c>
      <c r="G61" s="94" t="s">
        <v>353</v>
      </c>
      <c r="H61" s="110">
        <v>0</v>
      </c>
      <c r="I61" s="94" t="s">
        <v>353</v>
      </c>
      <c r="J61" s="110">
        <v>0</v>
      </c>
      <c r="K61" s="94" t="s">
        <v>353</v>
      </c>
      <c r="L61" s="110">
        <v>0</v>
      </c>
      <c r="M61" s="94" t="s">
        <v>353</v>
      </c>
      <c r="N61" s="110">
        <v>0</v>
      </c>
      <c r="O61" s="94" t="s">
        <v>353</v>
      </c>
      <c r="P61" s="110">
        <v>0</v>
      </c>
      <c r="Q61" s="94" t="s">
        <v>353</v>
      </c>
      <c r="R61" s="110">
        <f t="shared" si="0"/>
        <v>0</v>
      </c>
    </row>
    <row r="62" spans="1:18" x14ac:dyDescent="0.25">
      <c r="A62" s="108" t="s">
        <v>254</v>
      </c>
      <c r="B62" s="114" t="s">
        <v>219</v>
      </c>
      <c r="C62" s="110">
        <v>0</v>
      </c>
      <c r="D62" s="110">
        <v>0</v>
      </c>
      <c r="E62" s="110">
        <v>0</v>
      </c>
      <c r="F62" s="110">
        <v>0</v>
      </c>
      <c r="G62" s="94" t="s">
        <v>353</v>
      </c>
      <c r="H62" s="110">
        <v>0</v>
      </c>
      <c r="I62" s="94" t="s">
        <v>353</v>
      </c>
      <c r="J62" s="110">
        <v>0</v>
      </c>
      <c r="K62" s="94" t="s">
        <v>353</v>
      </c>
      <c r="L62" s="110">
        <v>0</v>
      </c>
      <c r="M62" s="94" t="s">
        <v>353</v>
      </c>
      <c r="N62" s="110">
        <v>0</v>
      </c>
      <c r="O62" s="94" t="s">
        <v>353</v>
      </c>
      <c r="P62" s="110">
        <v>0</v>
      </c>
      <c r="Q62" s="94" t="s">
        <v>353</v>
      </c>
      <c r="R62" s="110">
        <f t="shared" si="0"/>
        <v>0</v>
      </c>
    </row>
    <row r="63" spans="1:18" x14ac:dyDescent="0.25">
      <c r="A63" s="108" t="s">
        <v>255</v>
      </c>
      <c r="B63" s="114" t="s">
        <v>256</v>
      </c>
      <c r="C63" s="110">
        <v>0</v>
      </c>
      <c r="D63" s="110">
        <v>0</v>
      </c>
      <c r="E63" s="110">
        <v>0</v>
      </c>
      <c r="F63" s="110">
        <v>0</v>
      </c>
      <c r="G63" s="94" t="s">
        <v>353</v>
      </c>
      <c r="H63" s="110">
        <v>0</v>
      </c>
      <c r="I63" s="94" t="s">
        <v>353</v>
      </c>
      <c r="J63" s="110">
        <v>0</v>
      </c>
      <c r="K63" s="94" t="s">
        <v>353</v>
      </c>
      <c r="L63" s="110">
        <v>0</v>
      </c>
      <c r="M63" s="94" t="s">
        <v>353</v>
      </c>
      <c r="N63" s="110">
        <v>0</v>
      </c>
      <c r="O63" s="94" t="s">
        <v>353</v>
      </c>
      <c r="P63" s="110">
        <v>0</v>
      </c>
      <c r="Q63" s="94" t="s">
        <v>353</v>
      </c>
      <c r="R63" s="110">
        <f t="shared" si="0"/>
        <v>0</v>
      </c>
    </row>
    <row r="64" spans="1:18" ht="18.75" x14ac:dyDescent="0.25">
      <c r="A64" s="108" t="s">
        <v>257</v>
      </c>
      <c r="B64" s="112" t="s">
        <v>249</v>
      </c>
      <c r="C64" s="110">
        <v>0</v>
      </c>
      <c r="D64" s="110">
        <v>0</v>
      </c>
      <c r="E64" s="110">
        <v>0</v>
      </c>
      <c r="F64" s="110">
        <v>0</v>
      </c>
      <c r="G64" s="94" t="s">
        <v>353</v>
      </c>
      <c r="H64" s="110">
        <v>0</v>
      </c>
      <c r="I64" s="94" t="s">
        <v>353</v>
      </c>
      <c r="J64" s="110">
        <v>0</v>
      </c>
      <c r="K64" s="94" t="s">
        <v>353</v>
      </c>
      <c r="L64" s="110">
        <v>0</v>
      </c>
      <c r="M64" s="94" t="s">
        <v>353</v>
      </c>
      <c r="N64" s="110">
        <v>0</v>
      </c>
      <c r="O64" s="94" t="s">
        <v>353</v>
      </c>
      <c r="P64" s="110">
        <v>0</v>
      </c>
      <c r="Q64" s="94" t="s">
        <v>353</v>
      </c>
      <c r="R64" s="110">
        <f t="shared" si="0"/>
        <v>0</v>
      </c>
    </row>
    <row r="65" spans="1:18" x14ac:dyDescent="0.25">
      <c r="A65" s="115"/>
      <c r="B65" s="116"/>
      <c r="C65" s="116"/>
      <c r="D65" s="116"/>
      <c r="E65" s="116"/>
    </row>
    <row r="66" spans="1:18" ht="54" customHeight="1" x14ac:dyDescent="0.25">
      <c r="B66" s="234"/>
      <c r="C66" s="234"/>
      <c r="D66" s="234"/>
      <c r="E66" s="234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</row>
    <row r="68" spans="1:18" ht="50.25" customHeight="1" x14ac:dyDescent="0.25">
      <c r="B68" s="235"/>
      <c r="C68" s="235"/>
      <c r="D68" s="235"/>
      <c r="E68" s="235"/>
    </row>
    <row r="70" spans="1:18" ht="36.75" customHeight="1" x14ac:dyDescent="0.25">
      <c r="B70" s="234"/>
      <c r="C70" s="234"/>
      <c r="D70" s="234"/>
      <c r="E70" s="234"/>
    </row>
    <row r="71" spans="1:18" x14ac:dyDescent="0.25">
      <c r="B71" s="118"/>
      <c r="C71" s="118"/>
      <c r="D71" s="118"/>
    </row>
    <row r="72" spans="1:18" ht="51" customHeight="1" x14ac:dyDescent="0.25">
      <c r="B72" s="234"/>
      <c r="C72" s="234"/>
      <c r="D72" s="234"/>
      <c r="E72" s="234"/>
    </row>
    <row r="73" spans="1:18" ht="32.25" customHeight="1" x14ac:dyDescent="0.25">
      <c r="B73" s="235"/>
      <c r="C73" s="235"/>
      <c r="D73" s="235"/>
      <c r="E73" s="235"/>
    </row>
    <row r="74" spans="1:18" ht="51.75" customHeight="1" x14ac:dyDescent="0.25">
      <c r="B74" s="234"/>
      <c r="C74" s="234"/>
      <c r="D74" s="234"/>
      <c r="E74" s="234"/>
    </row>
    <row r="75" spans="1:18" ht="21.75" customHeight="1" x14ac:dyDescent="0.25">
      <c r="B75" s="232"/>
      <c r="C75" s="232"/>
      <c r="D75" s="232"/>
      <c r="E75" s="232"/>
    </row>
    <row r="76" spans="1:18" ht="23.25" customHeight="1" x14ac:dyDescent="0.25">
      <c r="B76" s="119"/>
      <c r="C76" s="119"/>
      <c r="D76" s="119"/>
    </row>
    <row r="77" spans="1:18" ht="18.75" customHeight="1" x14ac:dyDescent="0.25">
      <c r="B77" s="233"/>
      <c r="C77" s="233"/>
      <c r="D77" s="233"/>
      <c r="E77" s="233"/>
    </row>
  </sheetData>
  <mergeCells count="36"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6" sqref="D26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</row>
    <row r="8" spans="1:48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</row>
    <row r="9" spans="1:48" ht="15.75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</row>
    <row r="10" spans="1:48" ht="15.75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</row>
    <row r="11" spans="1:48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</row>
    <row r="12" spans="1:48" ht="15.75" x14ac:dyDescent="0.25">
      <c r="A12" s="185" t="str">
        <f>'6.2. Паспорт фин осв ввод'!A11:R11</f>
        <v>О/СЗ/47/01/0002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5"/>
    </row>
    <row r="13" spans="1:48" ht="15.75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</row>
    <row r="14" spans="1:48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</row>
    <row r="15" spans="1:48" ht="15.75" x14ac:dyDescent="0.25">
      <c r="A15" s="185" t="str">
        <f>'6.2. Паспорт фин осв ввод'!A14:R14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  <c r="AP15" s="185"/>
      <c r="AQ15" s="185"/>
      <c r="AR15" s="185"/>
      <c r="AS15" s="185"/>
      <c r="AT15" s="185"/>
      <c r="AU15" s="185"/>
      <c r="AV15" s="185"/>
    </row>
    <row r="16" spans="1:48" ht="15.75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</row>
    <row r="17" spans="1:48" x14ac:dyDescent="0.25">
      <c r="A17" s="262"/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262"/>
      <c r="AB17" s="262"/>
      <c r="AC17" s="262"/>
      <c r="AD17" s="262"/>
      <c r="AE17" s="262"/>
      <c r="AF17" s="262"/>
      <c r="AG17" s="262"/>
      <c r="AH17" s="262"/>
      <c r="AI17" s="262"/>
      <c r="AJ17" s="262"/>
      <c r="AK17" s="262"/>
      <c r="AL17" s="262"/>
      <c r="AM17" s="262"/>
      <c r="AN17" s="262"/>
      <c r="AO17" s="262"/>
      <c r="AP17" s="262"/>
      <c r="AQ17" s="262"/>
      <c r="AR17" s="262"/>
      <c r="AS17" s="262"/>
      <c r="AT17" s="262"/>
      <c r="AU17" s="262"/>
      <c r="AV17" s="262"/>
    </row>
    <row r="18" spans="1:48" x14ac:dyDescent="0.25">
      <c r="A18" s="262"/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62"/>
      <c r="AV18" s="262"/>
    </row>
    <row r="19" spans="1:48" x14ac:dyDescent="0.2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2"/>
      <c r="AF19" s="262"/>
      <c r="AG19" s="262"/>
      <c r="AH19" s="262"/>
      <c r="AI19" s="262"/>
      <c r="AJ19" s="262"/>
      <c r="AK19" s="262"/>
      <c r="AL19" s="26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</row>
    <row r="20" spans="1:48" s="54" customFormat="1" x14ac:dyDescent="0.25">
      <c r="A20" s="263"/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3"/>
      <c r="AG20" s="263"/>
      <c r="AH20" s="263"/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</row>
    <row r="21" spans="1:48" s="54" customFormat="1" x14ac:dyDescent="0.25">
      <c r="A21" s="264" t="s">
        <v>258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1:48" s="54" customFormat="1" ht="51" customHeight="1" x14ac:dyDescent="0.25">
      <c r="A22" s="247" t="s">
        <v>259</v>
      </c>
      <c r="B22" s="266" t="s">
        <v>260</v>
      </c>
      <c r="C22" s="247" t="s">
        <v>261</v>
      </c>
      <c r="D22" s="247" t="s">
        <v>262</v>
      </c>
      <c r="E22" s="269" t="s">
        <v>263</v>
      </c>
      <c r="F22" s="270"/>
      <c r="G22" s="270"/>
      <c r="H22" s="270"/>
      <c r="I22" s="270"/>
      <c r="J22" s="270"/>
      <c r="K22" s="270"/>
      <c r="L22" s="271"/>
      <c r="M22" s="247" t="s">
        <v>264</v>
      </c>
      <c r="N22" s="247" t="s">
        <v>265</v>
      </c>
      <c r="O22" s="247" t="s">
        <v>266</v>
      </c>
      <c r="P22" s="246" t="s">
        <v>267</v>
      </c>
      <c r="Q22" s="246" t="s">
        <v>268</v>
      </c>
      <c r="R22" s="246" t="s">
        <v>269</v>
      </c>
      <c r="S22" s="246" t="s">
        <v>270</v>
      </c>
      <c r="T22" s="246"/>
      <c r="U22" s="261" t="s">
        <v>271</v>
      </c>
      <c r="V22" s="261" t="s">
        <v>272</v>
      </c>
      <c r="W22" s="246" t="s">
        <v>273</v>
      </c>
      <c r="X22" s="246" t="s">
        <v>274</v>
      </c>
      <c r="Y22" s="246" t="s">
        <v>275</v>
      </c>
      <c r="Z22" s="272" t="s">
        <v>276</v>
      </c>
      <c r="AA22" s="246" t="s">
        <v>277</v>
      </c>
      <c r="AB22" s="246" t="s">
        <v>278</v>
      </c>
      <c r="AC22" s="246" t="s">
        <v>279</v>
      </c>
      <c r="AD22" s="246" t="s">
        <v>280</v>
      </c>
      <c r="AE22" s="246" t="s">
        <v>281</v>
      </c>
      <c r="AF22" s="246" t="s">
        <v>282</v>
      </c>
      <c r="AG22" s="246"/>
      <c r="AH22" s="246"/>
      <c r="AI22" s="246"/>
      <c r="AJ22" s="246"/>
      <c r="AK22" s="246"/>
      <c r="AL22" s="246" t="s">
        <v>283</v>
      </c>
      <c r="AM22" s="246"/>
      <c r="AN22" s="246"/>
      <c r="AO22" s="246"/>
      <c r="AP22" s="246" t="s">
        <v>284</v>
      </c>
      <c r="AQ22" s="246"/>
      <c r="AR22" s="246" t="s">
        <v>285</v>
      </c>
      <c r="AS22" s="246" t="s">
        <v>286</v>
      </c>
      <c r="AT22" s="246" t="s">
        <v>287</v>
      </c>
      <c r="AU22" s="246" t="s">
        <v>288</v>
      </c>
      <c r="AV22" s="249" t="s">
        <v>289</v>
      </c>
    </row>
    <row r="23" spans="1:48" s="54" customFormat="1" ht="15.75" x14ac:dyDescent="0.25">
      <c r="A23" s="265"/>
      <c r="B23" s="267"/>
      <c r="C23" s="265"/>
      <c r="D23" s="265"/>
      <c r="E23" s="253" t="s">
        <v>290</v>
      </c>
      <c r="F23" s="255" t="s">
        <v>241</v>
      </c>
      <c r="G23" s="255" t="s">
        <v>243</v>
      </c>
      <c r="H23" s="255" t="s">
        <v>245</v>
      </c>
      <c r="I23" s="257" t="s">
        <v>291</v>
      </c>
      <c r="J23" s="257" t="s">
        <v>292</v>
      </c>
      <c r="K23" s="257" t="s">
        <v>293</v>
      </c>
      <c r="L23" s="255" t="s">
        <v>115</v>
      </c>
      <c r="M23" s="265"/>
      <c r="N23" s="265"/>
      <c r="O23" s="265"/>
      <c r="P23" s="246"/>
      <c r="Q23" s="246"/>
      <c r="R23" s="246"/>
      <c r="S23" s="259" t="s">
        <v>124</v>
      </c>
      <c r="T23" s="259" t="s">
        <v>294</v>
      </c>
      <c r="U23" s="261"/>
      <c r="V23" s="261"/>
      <c r="W23" s="246"/>
      <c r="X23" s="246"/>
      <c r="Y23" s="246"/>
      <c r="Z23" s="246"/>
      <c r="AA23" s="246"/>
      <c r="AB23" s="246"/>
      <c r="AC23" s="246"/>
      <c r="AD23" s="246"/>
      <c r="AE23" s="246"/>
      <c r="AF23" s="246" t="s">
        <v>295</v>
      </c>
      <c r="AG23" s="246"/>
      <c r="AH23" s="246" t="s">
        <v>296</v>
      </c>
      <c r="AI23" s="246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51" t="s">
        <v>294</v>
      </c>
      <c r="AR23" s="246"/>
      <c r="AS23" s="246"/>
      <c r="AT23" s="246"/>
      <c r="AU23" s="246"/>
      <c r="AV23" s="250"/>
    </row>
    <row r="24" spans="1:48" s="54" customFormat="1" ht="47.25" x14ac:dyDescent="0.25">
      <c r="A24" s="248"/>
      <c r="B24" s="268"/>
      <c r="C24" s="248"/>
      <c r="D24" s="248"/>
      <c r="E24" s="254"/>
      <c r="F24" s="256"/>
      <c r="G24" s="256"/>
      <c r="H24" s="256"/>
      <c r="I24" s="258"/>
      <c r="J24" s="258"/>
      <c r="K24" s="258"/>
      <c r="L24" s="256"/>
      <c r="M24" s="248"/>
      <c r="N24" s="248"/>
      <c r="O24" s="248"/>
      <c r="P24" s="246"/>
      <c r="Q24" s="246"/>
      <c r="R24" s="246"/>
      <c r="S24" s="260"/>
      <c r="T24" s="260"/>
      <c r="U24" s="261"/>
      <c r="V24" s="261"/>
      <c r="W24" s="246"/>
      <c r="X24" s="246"/>
      <c r="Y24" s="246"/>
      <c r="Z24" s="246"/>
      <c r="AA24" s="246"/>
      <c r="AB24" s="246"/>
      <c r="AC24" s="246"/>
      <c r="AD24" s="246"/>
      <c r="AE24" s="24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52"/>
      <c r="AR24" s="246"/>
      <c r="AS24" s="246"/>
      <c r="AT24" s="246"/>
      <c r="AU24" s="246"/>
      <c r="AV24" s="250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363</v>
      </c>
      <c r="C26" s="61" t="s">
        <v>364</v>
      </c>
      <c r="D26" s="61" t="s">
        <v>402</v>
      </c>
      <c r="E26" s="61">
        <v>1</v>
      </c>
      <c r="F26" s="61">
        <v>0</v>
      </c>
      <c r="G26" s="61">
        <v>0</v>
      </c>
      <c r="H26" s="61">
        <v>0</v>
      </c>
      <c r="I26" s="61">
        <v>0.12</v>
      </c>
      <c r="J26" s="61">
        <v>0</v>
      </c>
      <c r="K26" s="61">
        <v>0</v>
      </c>
      <c r="L26" s="61">
        <v>0</v>
      </c>
      <c r="M26" s="61" t="s">
        <v>403</v>
      </c>
      <c r="N26" s="61" t="s">
        <v>404</v>
      </c>
      <c r="O26" s="61" t="s">
        <v>365</v>
      </c>
      <c r="P26" s="172">
        <f>'1. паспорт местоположение'!C49*1000</f>
        <v>535.01678561920494</v>
      </c>
      <c r="Q26" s="61" t="s">
        <v>366</v>
      </c>
      <c r="R26" s="172">
        <f>P26</f>
        <v>535.01678561920494</v>
      </c>
      <c r="S26" s="61" t="s">
        <v>367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120" customWidth="1"/>
    <col min="3" max="256" width="9.140625" style="121"/>
    <col min="257" max="258" width="66.140625" style="121" customWidth="1"/>
    <col min="259" max="512" width="9.140625" style="121"/>
    <col min="513" max="514" width="66.140625" style="121" customWidth="1"/>
    <col min="515" max="768" width="9.140625" style="121"/>
    <col min="769" max="770" width="66.140625" style="121" customWidth="1"/>
    <col min="771" max="1024" width="9.140625" style="121"/>
    <col min="1025" max="1026" width="66.140625" style="121" customWidth="1"/>
    <col min="1027" max="1280" width="9.140625" style="121"/>
    <col min="1281" max="1282" width="66.140625" style="121" customWidth="1"/>
    <col min="1283" max="1536" width="9.140625" style="121"/>
    <col min="1537" max="1538" width="66.140625" style="121" customWidth="1"/>
    <col min="1539" max="1792" width="9.140625" style="121"/>
    <col min="1793" max="1794" width="66.140625" style="121" customWidth="1"/>
    <col min="1795" max="2048" width="9.140625" style="121"/>
    <col min="2049" max="2050" width="66.140625" style="121" customWidth="1"/>
    <col min="2051" max="2304" width="9.140625" style="121"/>
    <col min="2305" max="2306" width="66.140625" style="121" customWidth="1"/>
    <col min="2307" max="2560" width="9.140625" style="121"/>
    <col min="2561" max="2562" width="66.140625" style="121" customWidth="1"/>
    <col min="2563" max="2816" width="9.140625" style="121"/>
    <col min="2817" max="2818" width="66.140625" style="121" customWidth="1"/>
    <col min="2819" max="3072" width="9.140625" style="121"/>
    <col min="3073" max="3074" width="66.140625" style="121" customWidth="1"/>
    <col min="3075" max="3328" width="9.140625" style="121"/>
    <col min="3329" max="3330" width="66.140625" style="121" customWidth="1"/>
    <col min="3331" max="3584" width="9.140625" style="121"/>
    <col min="3585" max="3586" width="66.140625" style="121" customWidth="1"/>
    <col min="3587" max="3840" width="9.140625" style="121"/>
    <col min="3841" max="3842" width="66.140625" style="121" customWidth="1"/>
    <col min="3843" max="4096" width="9.140625" style="121"/>
    <col min="4097" max="4098" width="66.140625" style="121" customWidth="1"/>
    <col min="4099" max="4352" width="9.140625" style="121"/>
    <col min="4353" max="4354" width="66.140625" style="121" customWidth="1"/>
    <col min="4355" max="4608" width="9.140625" style="121"/>
    <col min="4609" max="4610" width="66.140625" style="121" customWidth="1"/>
    <col min="4611" max="4864" width="9.140625" style="121"/>
    <col min="4865" max="4866" width="66.140625" style="121" customWidth="1"/>
    <col min="4867" max="5120" width="9.140625" style="121"/>
    <col min="5121" max="5122" width="66.140625" style="121" customWidth="1"/>
    <col min="5123" max="5376" width="9.140625" style="121"/>
    <col min="5377" max="5378" width="66.140625" style="121" customWidth="1"/>
    <col min="5379" max="5632" width="9.140625" style="121"/>
    <col min="5633" max="5634" width="66.140625" style="121" customWidth="1"/>
    <col min="5635" max="5888" width="9.140625" style="121"/>
    <col min="5889" max="5890" width="66.140625" style="121" customWidth="1"/>
    <col min="5891" max="6144" width="9.140625" style="121"/>
    <col min="6145" max="6146" width="66.140625" style="121" customWidth="1"/>
    <col min="6147" max="6400" width="9.140625" style="121"/>
    <col min="6401" max="6402" width="66.140625" style="121" customWidth="1"/>
    <col min="6403" max="6656" width="9.140625" style="121"/>
    <col min="6657" max="6658" width="66.140625" style="121" customWidth="1"/>
    <col min="6659" max="6912" width="9.140625" style="121"/>
    <col min="6913" max="6914" width="66.140625" style="121" customWidth="1"/>
    <col min="6915" max="7168" width="9.140625" style="121"/>
    <col min="7169" max="7170" width="66.140625" style="121" customWidth="1"/>
    <col min="7171" max="7424" width="9.140625" style="121"/>
    <col min="7425" max="7426" width="66.140625" style="121" customWidth="1"/>
    <col min="7427" max="7680" width="9.140625" style="121"/>
    <col min="7681" max="7682" width="66.140625" style="121" customWidth="1"/>
    <col min="7683" max="7936" width="9.140625" style="121"/>
    <col min="7937" max="7938" width="66.140625" style="121" customWidth="1"/>
    <col min="7939" max="8192" width="9.140625" style="121"/>
    <col min="8193" max="8194" width="66.140625" style="121" customWidth="1"/>
    <col min="8195" max="8448" width="9.140625" style="121"/>
    <col min="8449" max="8450" width="66.140625" style="121" customWidth="1"/>
    <col min="8451" max="8704" width="9.140625" style="121"/>
    <col min="8705" max="8706" width="66.140625" style="121" customWidth="1"/>
    <col min="8707" max="8960" width="9.140625" style="121"/>
    <col min="8961" max="8962" width="66.140625" style="121" customWidth="1"/>
    <col min="8963" max="9216" width="9.140625" style="121"/>
    <col min="9217" max="9218" width="66.140625" style="121" customWidth="1"/>
    <col min="9219" max="9472" width="9.140625" style="121"/>
    <col min="9473" max="9474" width="66.140625" style="121" customWidth="1"/>
    <col min="9475" max="9728" width="9.140625" style="121"/>
    <col min="9729" max="9730" width="66.140625" style="121" customWidth="1"/>
    <col min="9731" max="9984" width="9.140625" style="121"/>
    <col min="9985" max="9986" width="66.140625" style="121" customWidth="1"/>
    <col min="9987" max="10240" width="9.140625" style="121"/>
    <col min="10241" max="10242" width="66.140625" style="121" customWidth="1"/>
    <col min="10243" max="10496" width="9.140625" style="121"/>
    <col min="10497" max="10498" width="66.140625" style="121" customWidth="1"/>
    <col min="10499" max="10752" width="9.140625" style="121"/>
    <col min="10753" max="10754" width="66.140625" style="121" customWidth="1"/>
    <col min="10755" max="11008" width="9.140625" style="121"/>
    <col min="11009" max="11010" width="66.140625" style="121" customWidth="1"/>
    <col min="11011" max="11264" width="9.140625" style="121"/>
    <col min="11265" max="11266" width="66.140625" style="121" customWidth="1"/>
    <col min="11267" max="11520" width="9.140625" style="121"/>
    <col min="11521" max="11522" width="66.140625" style="121" customWidth="1"/>
    <col min="11523" max="11776" width="9.140625" style="121"/>
    <col min="11777" max="11778" width="66.140625" style="121" customWidth="1"/>
    <col min="11779" max="12032" width="9.140625" style="121"/>
    <col min="12033" max="12034" width="66.140625" style="121" customWidth="1"/>
    <col min="12035" max="12288" width="9.140625" style="121"/>
    <col min="12289" max="12290" width="66.140625" style="121" customWidth="1"/>
    <col min="12291" max="12544" width="9.140625" style="121"/>
    <col min="12545" max="12546" width="66.140625" style="121" customWidth="1"/>
    <col min="12547" max="12800" width="9.140625" style="121"/>
    <col min="12801" max="12802" width="66.140625" style="121" customWidth="1"/>
    <col min="12803" max="13056" width="9.140625" style="121"/>
    <col min="13057" max="13058" width="66.140625" style="121" customWidth="1"/>
    <col min="13059" max="13312" width="9.140625" style="121"/>
    <col min="13313" max="13314" width="66.140625" style="121" customWidth="1"/>
    <col min="13315" max="13568" width="9.140625" style="121"/>
    <col min="13569" max="13570" width="66.140625" style="121" customWidth="1"/>
    <col min="13571" max="13824" width="9.140625" style="121"/>
    <col min="13825" max="13826" width="66.140625" style="121" customWidth="1"/>
    <col min="13827" max="14080" width="9.140625" style="121"/>
    <col min="14081" max="14082" width="66.140625" style="121" customWidth="1"/>
    <col min="14083" max="14336" width="9.140625" style="121"/>
    <col min="14337" max="14338" width="66.140625" style="121" customWidth="1"/>
    <col min="14339" max="14592" width="9.140625" style="121"/>
    <col min="14593" max="14594" width="66.140625" style="121" customWidth="1"/>
    <col min="14595" max="14848" width="9.140625" style="121"/>
    <col min="14849" max="14850" width="66.140625" style="121" customWidth="1"/>
    <col min="14851" max="15104" width="9.140625" style="121"/>
    <col min="15105" max="15106" width="66.140625" style="121" customWidth="1"/>
    <col min="15107" max="15360" width="9.140625" style="121"/>
    <col min="15361" max="15362" width="66.140625" style="121" customWidth="1"/>
    <col min="15363" max="15616" width="9.140625" style="121"/>
    <col min="15617" max="15618" width="66.140625" style="121" customWidth="1"/>
    <col min="15619" max="15872" width="9.140625" style="121"/>
    <col min="15873" max="15874" width="66.140625" style="121" customWidth="1"/>
    <col min="15875" max="16128" width="9.140625" style="121"/>
    <col min="16129" max="16130" width="66.140625" style="121" customWidth="1"/>
    <col min="16131" max="16384" width="9.140625" style="121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2"/>
    </row>
    <row r="5" spans="1:8" ht="18.75" x14ac:dyDescent="0.3">
      <c r="A5" s="278" t="str">
        <f>'7. Паспорт отчет о закупке'!A5:AV5</f>
        <v>Год раскрытия информации: 2025 год</v>
      </c>
      <c r="B5" s="278"/>
      <c r="C5" s="123"/>
      <c r="D5" s="123"/>
      <c r="E5" s="123"/>
      <c r="F5" s="123"/>
      <c r="G5" s="123"/>
      <c r="H5" s="123"/>
    </row>
    <row r="6" spans="1:8" ht="18.75" x14ac:dyDescent="0.3">
      <c r="A6" s="124"/>
      <c r="B6" s="124"/>
      <c r="C6" s="124"/>
      <c r="D6" s="124"/>
      <c r="E6" s="124"/>
      <c r="F6" s="124"/>
      <c r="G6" s="124"/>
      <c r="H6" s="124"/>
    </row>
    <row r="7" spans="1:8" ht="18.75" x14ac:dyDescent="0.25">
      <c r="A7" s="177" t="s">
        <v>3</v>
      </c>
      <c r="B7" s="177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8" t="s">
        <v>352</v>
      </c>
      <c r="B9" s="178"/>
      <c r="C9" s="72"/>
      <c r="D9" s="72"/>
      <c r="E9" s="72"/>
      <c r="F9" s="72"/>
      <c r="G9" s="72"/>
      <c r="H9" s="72"/>
    </row>
    <row r="10" spans="1:8" x14ac:dyDescent="0.25">
      <c r="A10" s="179" t="s">
        <v>4</v>
      </c>
      <c r="B10" s="179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8" t="str">
        <f>'7. Паспорт отчет о закупке'!A12:AV12</f>
        <v>О/СЗ/47/01/0002</v>
      </c>
      <c r="B12" s="178"/>
      <c r="C12" s="72"/>
      <c r="D12" s="72"/>
      <c r="E12" s="72"/>
      <c r="F12" s="72"/>
      <c r="G12" s="72"/>
      <c r="H12" s="72"/>
    </row>
    <row r="13" spans="1:8" x14ac:dyDescent="0.25">
      <c r="A13" s="179" t="s">
        <v>5</v>
      </c>
      <c r="B13" s="179"/>
      <c r="C13" s="73"/>
      <c r="D13" s="73"/>
      <c r="E13" s="73"/>
      <c r="F13" s="73"/>
      <c r="G13" s="73"/>
      <c r="H13" s="73"/>
    </row>
    <row r="14" spans="1:8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8" ht="52.5" customHeight="1" x14ac:dyDescent="0.25">
      <c r="A15" s="180" t="str">
        <f>'7. Паспорт отчет о закупке'!A15:AV15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72"/>
      <c r="D15" s="72"/>
      <c r="E15" s="72"/>
      <c r="F15" s="72"/>
      <c r="G15" s="72"/>
      <c r="H15" s="72"/>
    </row>
    <row r="16" spans="1:8" x14ac:dyDescent="0.25">
      <c r="A16" s="179" t="s">
        <v>6</v>
      </c>
      <c r="B16" s="179"/>
      <c r="C16" s="73"/>
      <c r="D16" s="73"/>
      <c r="E16" s="73"/>
      <c r="F16" s="73"/>
      <c r="G16" s="73"/>
      <c r="H16" s="73"/>
    </row>
    <row r="17" spans="1:2" x14ac:dyDescent="0.25">
      <c r="B17" s="125"/>
    </row>
    <row r="18" spans="1:2" ht="33.75" customHeight="1" x14ac:dyDescent="0.25">
      <c r="A18" s="273" t="s">
        <v>307</v>
      </c>
      <c r="B18" s="274"/>
    </row>
    <row r="19" spans="1:2" x14ac:dyDescent="0.25">
      <c r="B19" s="122"/>
    </row>
    <row r="20" spans="1:2" ht="16.5" thickBot="1" x14ac:dyDescent="0.3">
      <c r="B20" s="126"/>
    </row>
    <row r="21" spans="1:2" ht="16.5" thickBot="1" x14ac:dyDescent="0.3">
      <c r="A21" s="127" t="s">
        <v>308</v>
      </c>
      <c r="B21" s="128" t="str">
        <f>'3.3 паспорт описание'!C24</f>
        <v>КЛ-0,4 кВ 120 м.</v>
      </c>
    </row>
    <row r="22" spans="1:2" ht="16.5" thickBot="1" x14ac:dyDescent="0.3">
      <c r="A22" s="127" t="s">
        <v>309</v>
      </c>
      <c r="B22" s="128" t="s">
        <v>405</v>
      </c>
    </row>
    <row r="23" spans="1:2" ht="16.5" thickBot="1" x14ac:dyDescent="0.3">
      <c r="A23" s="127" t="s">
        <v>310</v>
      </c>
      <c r="B23" s="129" t="s">
        <v>351</v>
      </c>
    </row>
    <row r="24" spans="1:2" ht="16.5" thickBot="1" x14ac:dyDescent="0.3">
      <c r="A24" s="127" t="s">
        <v>311</v>
      </c>
      <c r="B24" s="129" t="s">
        <v>353</v>
      </c>
    </row>
    <row r="25" spans="1:2" ht="16.5" thickBot="1" x14ac:dyDescent="0.3">
      <c r="A25" s="130" t="s">
        <v>312</v>
      </c>
      <c r="B25" s="128">
        <f>'3.3 паспорт описание'!C29</f>
        <v>2027</v>
      </c>
    </row>
    <row r="26" spans="1:2" ht="16.5" thickBot="1" x14ac:dyDescent="0.3">
      <c r="A26" s="131" t="s">
        <v>313</v>
      </c>
      <c r="B26" s="129" t="s">
        <v>356</v>
      </c>
    </row>
    <row r="27" spans="1:2" ht="29.25" thickBot="1" x14ac:dyDescent="0.3">
      <c r="A27" s="132" t="s">
        <v>360</v>
      </c>
      <c r="B27" s="167">
        <f>'6.2. Паспорт фин осв ввод'!C24</f>
        <v>0.64202014274304597</v>
      </c>
    </row>
    <row r="28" spans="1:2" ht="16.5" thickBot="1" x14ac:dyDescent="0.3">
      <c r="A28" s="133" t="s">
        <v>314</v>
      </c>
      <c r="B28" s="133" t="s">
        <v>357</v>
      </c>
    </row>
    <row r="29" spans="1:2" ht="29.25" thickBot="1" x14ac:dyDescent="0.3">
      <c r="A29" s="134" t="s">
        <v>315</v>
      </c>
      <c r="B29" s="135">
        <v>0</v>
      </c>
    </row>
    <row r="30" spans="1:2" ht="29.25" thickBot="1" x14ac:dyDescent="0.3">
      <c r="A30" s="134" t="s">
        <v>316</v>
      </c>
      <c r="B30" s="136">
        <v>0</v>
      </c>
    </row>
    <row r="31" spans="1:2" ht="16.5" thickBot="1" x14ac:dyDescent="0.3">
      <c r="A31" s="133" t="s">
        <v>317</v>
      </c>
      <c r="B31" s="133" t="s">
        <v>353</v>
      </c>
    </row>
    <row r="32" spans="1:2" ht="29.25" hidden="1" thickBot="1" x14ac:dyDescent="0.3">
      <c r="A32" s="134" t="s">
        <v>318</v>
      </c>
      <c r="B32" s="137">
        <v>0</v>
      </c>
    </row>
    <row r="33" spans="1:2" ht="16.5" hidden="1" thickBot="1" x14ac:dyDescent="0.3">
      <c r="A33" s="133" t="s">
        <v>319</v>
      </c>
      <c r="B33" s="135">
        <v>0</v>
      </c>
    </row>
    <row r="34" spans="1:2" ht="16.5" hidden="1" thickBot="1" x14ac:dyDescent="0.3">
      <c r="A34" s="133" t="s">
        <v>320</v>
      </c>
      <c r="B34" s="135">
        <v>0</v>
      </c>
    </row>
    <row r="35" spans="1:2" ht="16.5" hidden="1" thickBot="1" x14ac:dyDescent="0.3">
      <c r="A35" s="133" t="s">
        <v>321</v>
      </c>
      <c r="B35" s="135">
        <v>0</v>
      </c>
    </row>
    <row r="36" spans="1:2" ht="16.5" hidden="1" thickBot="1" x14ac:dyDescent="0.3">
      <c r="A36" s="133" t="s">
        <v>322</v>
      </c>
      <c r="B36" s="135">
        <v>0</v>
      </c>
    </row>
    <row r="37" spans="1:2" ht="29.25" hidden="1" thickBot="1" x14ac:dyDescent="0.3">
      <c r="A37" s="134" t="s">
        <v>323</v>
      </c>
      <c r="B37" s="137">
        <v>0</v>
      </c>
    </row>
    <row r="38" spans="1:2" ht="16.5" hidden="1" thickBot="1" x14ac:dyDescent="0.3">
      <c r="A38" s="133" t="s">
        <v>319</v>
      </c>
      <c r="B38" s="135">
        <v>0</v>
      </c>
    </row>
    <row r="39" spans="1:2" ht="16.5" hidden="1" thickBot="1" x14ac:dyDescent="0.3">
      <c r="A39" s="133" t="s">
        <v>320</v>
      </c>
      <c r="B39" s="135">
        <v>0</v>
      </c>
    </row>
    <row r="40" spans="1:2" ht="16.5" hidden="1" thickBot="1" x14ac:dyDescent="0.3">
      <c r="A40" s="133" t="s">
        <v>321</v>
      </c>
      <c r="B40" s="135">
        <v>0</v>
      </c>
    </row>
    <row r="41" spans="1:2" ht="16.5" hidden="1" thickBot="1" x14ac:dyDescent="0.3">
      <c r="A41" s="133" t="s">
        <v>322</v>
      </c>
      <c r="B41" s="135">
        <v>0</v>
      </c>
    </row>
    <row r="42" spans="1:2" ht="29.25" hidden="1" thickBot="1" x14ac:dyDescent="0.3">
      <c r="A42" s="134" t="s">
        <v>324</v>
      </c>
      <c r="B42" s="137">
        <v>0</v>
      </c>
    </row>
    <row r="43" spans="1:2" ht="16.5" hidden="1" thickBot="1" x14ac:dyDescent="0.3">
      <c r="A43" s="133" t="s">
        <v>319</v>
      </c>
      <c r="B43" s="135">
        <v>0</v>
      </c>
    </row>
    <row r="44" spans="1:2" ht="16.5" hidden="1" thickBot="1" x14ac:dyDescent="0.3">
      <c r="A44" s="133" t="s">
        <v>320</v>
      </c>
      <c r="B44" s="135">
        <v>0</v>
      </c>
    </row>
    <row r="45" spans="1:2" ht="16.5" hidden="1" thickBot="1" x14ac:dyDescent="0.3">
      <c r="A45" s="133" t="s">
        <v>321</v>
      </c>
      <c r="B45" s="135">
        <v>0</v>
      </c>
    </row>
    <row r="46" spans="1:2" ht="16.5" hidden="1" thickBot="1" x14ac:dyDescent="0.3">
      <c r="A46" s="133" t="s">
        <v>322</v>
      </c>
      <c r="B46" s="135">
        <v>0</v>
      </c>
    </row>
    <row r="47" spans="1:2" ht="29.25" hidden="1" thickBot="1" x14ac:dyDescent="0.3">
      <c r="A47" s="138" t="s">
        <v>325</v>
      </c>
      <c r="B47" s="139">
        <v>0</v>
      </c>
    </row>
    <row r="48" spans="1:2" ht="16.5" hidden="1" thickBot="1" x14ac:dyDescent="0.3">
      <c r="A48" s="140" t="s">
        <v>317</v>
      </c>
      <c r="B48" s="133" t="s">
        <v>353</v>
      </c>
    </row>
    <row r="49" spans="1:2" ht="16.5" hidden="1" thickBot="1" x14ac:dyDescent="0.3">
      <c r="A49" s="140" t="s">
        <v>326</v>
      </c>
      <c r="B49" s="141">
        <v>0</v>
      </c>
    </row>
    <row r="50" spans="1:2" ht="16.5" hidden="1" thickBot="1" x14ac:dyDescent="0.3">
      <c r="A50" s="140" t="s">
        <v>327</v>
      </c>
      <c r="B50" s="141">
        <v>0</v>
      </c>
    </row>
    <row r="51" spans="1:2" ht="16.5" hidden="1" thickBot="1" x14ac:dyDescent="0.3">
      <c r="A51" s="140" t="s">
        <v>328</v>
      </c>
      <c r="B51" s="141">
        <v>0</v>
      </c>
    </row>
    <row r="52" spans="1:2" ht="16.5" hidden="1" thickBot="1" x14ac:dyDescent="0.3">
      <c r="A52" s="130" t="s">
        <v>329</v>
      </c>
      <c r="B52" s="141">
        <v>0</v>
      </c>
    </row>
    <row r="53" spans="1:2" ht="16.5" hidden="1" thickBot="1" x14ac:dyDescent="0.3">
      <c r="A53" s="130" t="s">
        <v>330</v>
      </c>
      <c r="B53" s="137">
        <v>0</v>
      </c>
    </row>
    <row r="54" spans="1:2" ht="16.5" hidden="1" thickBot="1" x14ac:dyDescent="0.3">
      <c r="A54" s="130" t="s">
        <v>331</v>
      </c>
      <c r="B54" s="141">
        <v>0</v>
      </c>
    </row>
    <row r="55" spans="1:2" ht="16.5" hidden="1" thickBot="1" x14ac:dyDescent="0.3">
      <c r="A55" s="131" t="s">
        <v>332</v>
      </c>
      <c r="B55" s="137">
        <v>0</v>
      </c>
    </row>
    <row r="56" spans="1:2" hidden="1" x14ac:dyDescent="0.25">
      <c r="A56" s="138" t="s">
        <v>333</v>
      </c>
      <c r="B56" s="275"/>
    </row>
    <row r="57" spans="1:2" hidden="1" x14ac:dyDescent="0.25">
      <c r="A57" s="142" t="s">
        <v>334</v>
      </c>
      <c r="B57" s="276"/>
    </row>
    <row r="58" spans="1:2" hidden="1" x14ac:dyDescent="0.25">
      <c r="A58" s="142" t="s">
        <v>335</v>
      </c>
      <c r="B58" s="276"/>
    </row>
    <row r="59" spans="1:2" hidden="1" x14ac:dyDescent="0.25">
      <c r="A59" s="142" t="s">
        <v>336</v>
      </c>
      <c r="B59" s="276"/>
    </row>
    <row r="60" spans="1:2" hidden="1" x14ac:dyDescent="0.25">
      <c r="A60" s="142" t="s">
        <v>337</v>
      </c>
      <c r="B60" s="276"/>
    </row>
    <row r="61" spans="1:2" ht="16.5" hidden="1" thickBot="1" x14ac:dyDescent="0.3">
      <c r="A61" s="143" t="s">
        <v>338</v>
      </c>
      <c r="B61" s="277"/>
    </row>
    <row r="62" spans="1:2" ht="30.75" hidden="1" thickBot="1" x14ac:dyDescent="0.3">
      <c r="A62" s="140" t="s">
        <v>339</v>
      </c>
      <c r="B62" s="144"/>
    </row>
    <row r="63" spans="1:2" ht="29.25" hidden="1" thickBot="1" x14ac:dyDescent="0.3">
      <c r="A63" s="130" t="s">
        <v>340</v>
      </c>
      <c r="B63" s="145">
        <v>0</v>
      </c>
    </row>
    <row r="64" spans="1:2" ht="16.5" hidden="1" thickBot="1" x14ac:dyDescent="0.3">
      <c r="A64" s="140" t="s">
        <v>317</v>
      </c>
      <c r="B64" s="133" t="s">
        <v>353</v>
      </c>
    </row>
    <row r="65" spans="1:2" ht="16.5" hidden="1" thickBot="1" x14ac:dyDescent="0.3">
      <c r="A65" s="140" t="s">
        <v>341</v>
      </c>
      <c r="B65" s="146">
        <v>0</v>
      </c>
    </row>
    <row r="66" spans="1:2" ht="16.5" hidden="1" thickBot="1" x14ac:dyDescent="0.3">
      <c r="A66" s="140" t="s">
        <v>342</v>
      </c>
      <c r="B66" s="146">
        <v>0</v>
      </c>
    </row>
    <row r="67" spans="1:2" ht="51" customHeight="1" thickBot="1" x14ac:dyDescent="0.3">
      <c r="A67" s="147" t="s">
        <v>343</v>
      </c>
      <c r="B67" s="133" t="s">
        <v>353</v>
      </c>
    </row>
    <row r="68" spans="1:2" ht="29.25" thickBot="1" x14ac:dyDescent="0.3">
      <c r="A68" s="148" t="s">
        <v>344</v>
      </c>
      <c r="B68" s="144" t="s">
        <v>368</v>
      </c>
    </row>
    <row r="69" spans="1:2" ht="28.5" x14ac:dyDescent="0.25">
      <c r="A69" s="138" t="s">
        <v>345</v>
      </c>
      <c r="B69" s="275" t="s">
        <v>353</v>
      </c>
    </row>
    <row r="70" spans="1:2" x14ac:dyDescent="0.25">
      <c r="A70" s="142" t="s">
        <v>346</v>
      </c>
      <c r="B70" s="276"/>
    </row>
    <row r="71" spans="1:2" x14ac:dyDescent="0.25">
      <c r="A71" s="142" t="s">
        <v>347</v>
      </c>
      <c r="B71" s="276"/>
    </row>
    <row r="72" spans="1:2" x14ac:dyDescent="0.25">
      <c r="A72" s="142" t="s">
        <v>348</v>
      </c>
      <c r="B72" s="276"/>
    </row>
    <row r="73" spans="1:2" x14ac:dyDescent="0.25">
      <c r="A73" s="142" t="s">
        <v>349</v>
      </c>
      <c r="B73" s="276"/>
    </row>
    <row r="74" spans="1:2" ht="16.5" thickBot="1" x14ac:dyDescent="0.3">
      <c r="A74" s="149" t="s">
        <v>350</v>
      </c>
      <c r="B74" s="277"/>
    </row>
    <row r="77" spans="1:2" x14ac:dyDescent="0.25">
      <c r="A77" s="150"/>
      <c r="B77" s="151"/>
    </row>
    <row r="78" spans="1:2" x14ac:dyDescent="0.25">
      <c r="B78" s="152"/>
    </row>
    <row r="79" spans="1:2" x14ac:dyDescent="0.25">
      <c r="B79" s="153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2025-04-22T16:34:40Z</dcterms:modified>
</cp:coreProperties>
</file>