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P_РЭ_0014РКЛО\Сметы\"/>
    </mc:Choice>
  </mc:AlternateContent>
  <bookViews>
    <workbookView xWindow="0" yWindow="0" windowWidth="28800" windowHeight="11730" tabRatio="713"/>
  </bookViews>
  <sheets>
    <sheet name="ВЛ-6кВ  0,997км" sheetId="18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xlnm.Print_Area_1">#REF!</definedName>
    <definedName name="_a2">#REF!</definedName>
    <definedName name="asd">#REF!</definedName>
    <definedName name="bjbkl">[1]топография!#REF!</definedName>
    <definedName name="dck">[2]топография!#REF!</definedName>
    <definedName name="ddduy">#REF!</definedName>
    <definedName name="Itog">#REF!</definedName>
    <definedName name="SM">#REF!</definedName>
    <definedName name="SM_SM">#REF!</definedName>
    <definedName name="SM_STO">#REF!</definedName>
    <definedName name="SM_STO_1">'[3]СМЕТА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imes">#REF!</definedName>
    <definedName name="ZAK1">#REF!</definedName>
    <definedName name="ZAK2">#REF!</definedName>
    <definedName name="zzzz">#REF!</definedName>
    <definedName name="а">#REF!</definedName>
    <definedName name="А2">#REF!</definedName>
    <definedName name="а36">#REF!</definedName>
    <definedName name="аа">#REF!</definedName>
    <definedName name="ав">#REF!</definedName>
    <definedName name="авс">#REF!</definedName>
    <definedName name="апр">[4]топография!#REF!</definedName>
    <definedName name="АФС">[1]топография!#REF!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гггггггггггггггггггггггггггггггггггггггггггггг">[2]топография!#REF!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еофизика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дрология_7.03.08">[7]топография!#REF!</definedName>
    <definedName name="ГИП">#REF!</definedName>
    <definedName name="гшшг">NA()</definedName>
    <definedName name="дд">[8]Смета!#REF!</definedName>
    <definedName name="ддддд">#REF!</definedName>
    <definedName name="Дефлятор">#REF!</definedName>
    <definedName name="Длинна_границы">#REF!</definedName>
    <definedName name="Длинна_трассы">#REF!</definedName>
    <definedName name="ДСК">[7]топография!#REF!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у3йк">#REF!</definedName>
    <definedName name="йцйц">NA()</definedName>
    <definedName name="йцу">#REF!</definedName>
    <definedName name="кака">#REF!</definedName>
    <definedName name="калплан">#REF!</definedName>
    <definedName name="КАТ1">#REF!</definedName>
    <definedName name="Категория_сложности">#REF!</definedName>
    <definedName name="кгкг">#REF!</definedName>
    <definedName name="кеке">#REF!</definedName>
    <definedName name="кенроолтьб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рнеева">#REF!</definedName>
    <definedName name="Коэффициент">#REF!</definedName>
    <definedName name="куку">#REF!</definedName>
    <definedName name="Курс_доллара">'[9]Курс доллара'!$A$2</definedName>
    <definedName name="лл">#REF!</definedName>
    <definedName name="ллдж">#REF!</definedName>
    <definedName name="ло">#REF!</definedName>
    <definedName name="лол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лпрол">#REF!</definedName>
    <definedName name="олролрт">#REF!</definedName>
    <definedName name="ОЛЯ">#REF!</definedName>
    <definedName name="ооо">#REF!</definedName>
    <definedName name="оооо">#REF!</definedName>
    <definedName name="орп">[10]Смета!#REF!</definedName>
    <definedName name="п">#REF!</definedName>
    <definedName name="ПБ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">#REF!</definedName>
    <definedName name="про">#REF!</definedName>
    <definedName name="пробная">#REF!</definedName>
    <definedName name="промбез">[11]топография!#REF!</definedName>
    <definedName name="Промбезоп">#REF!</definedName>
    <definedName name="р">#REF!</definedName>
    <definedName name="ргл">#REF!</definedName>
    <definedName name="РД">#REF!</definedName>
    <definedName name="рл">[4]топография!#REF!</definedName>
    <definedName name="рол">[12]топография!#REF!</definedName>
    <definedName name="ропгнлпеглн">#REF!</definedName>
    <definedName name="рпв">#REF!</definedName>
    <definedName name="Руководитель">#REF!</definedName>
    <definedName name="с3">#REF!</definedName>
    <definedName name="с4">#REF!</definedName>
    <definedName name="свод1">[13]топография!#REF!</definedName>
    <definedName name="сврд">[13]топография!#REF!</definedName>
    <definedName name="см">#REF!</definedName>
    <definedName name="смета">#REF!</definedName>
    <definedName name="смета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к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ыы">#REF!</definedName>
    <definedName name="эк">#REF!</definedName>
    <definedName name="эк1">#REF!</definedName>
    <definedName name="эко">#REF!</definedName>
    <definedName name="эко1">#REF!</definedName>
    <definedName name="экол.1">[12]топография!#REF!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мс">[14]топография!#REF!</definedName>
    <definedName name="ЮФУ">#REF!</definedName>
    <definedName name="ЮФУ2">#REF!</definedName>
  </definedNames>
  <calcPr calcId="162913" fullPrecision="0"/>
</workbook>
</file>

<file path=xl/calcChain.xml><?xml version="1.0" encoding="utf-8"?>
<calcChain xmlns="http://schemas.openxmlformats.org/spreadsheetml/2006/main">
  <c r="H37" i="189" l="1"/>
  <c r="I22" i="189"/>
  <c r="I21" i="189"/>
  <c r="I32" i="189" l="1"/>
  <c r="I30" i="189"/>
  <c r="I25" i="189"/>
  <c r="I24" i="189"/>
  <c r="I28" i="189" l="1"/>
  <c r="I27" i="189"/>
  <c r="I33" i="189" l="1"/>
  <c r="I34" i="189" s="1"/>
  <c r="I35" i="189" s="1"/>
  <c r="I36" i="189" l="1"/>
  <c r="I37" i="189" s="1"/>
  <c r="I38" i="189" s="1"/>
  <c r="I39" i="189" l="1"/>
  <c r="I40" i="189" s="1"/>
</calcChain>
</file>

<file path=xl/sharedStrings.xml><?xml version="1.0" encoding="utf-8"?>
<sst xmlns="http://schemas.openxmlformats.org/spreadsheetml/2006/main" count="59" uniqueCount="52">
  <si>
    <t>№ пп</t>
  </si>
  <si>
    <t xml:space="preserve"> </t>
  </si>
  <si>
    <t>по объекту: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</si>
  <si>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</si>
  <si>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</si>
  <si>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</si>
  <si>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</si>
  <si>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</si>
  <si>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</si>
  <si>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</si>
  <si>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Всего по смете:</t>
  </si>
  <si>
    <t>Радиальная секционированная электрическая сеть простой конфигурации с количеством выключателей до 5</t>
  </si>
  <si>
    <t>Итого по смете:</t>
  </si>
  <si>
    <t xml:space="preserve">A * Количество * Кст
3.77 тыс.руб * 1 * 0.2 </t>
  </si>
  <si>
    <t xml:space="preserve">A * Количество * Кст
3.77 тыс.руб * 1 * 0.8 </t>
  </si>
  <si>
    <t>Расчет контура заземления</t>
  </si>
  <si>
    <t>Линейная автоматика</t>
  </si>
  <si>
    <t xml:space="preserve">A * Количество * Кст
2.82 тыс.руб * 1 * 0.4 </t>
  </si>
  <si>
    <t>Расчет токов КЗ</t>
  </si>
  <si>
    <t>Релейная защита</t>
  </si>
  <si>
    <t>Приложение к _____________________________________________</t>
  </si>
  <si>
    <t xml:space="preserve">                        (договору, дополнительному соглашению)</t>
  </si>
  <si>
    <t xml:space="preserve">форма №2П
 </t>
  </si>
  <si>
    <t>Воздушные линии. Напряжение 3-20 кВ. Длина свыше 1 до 15 км.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</si>
  <si>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п.1
A=3.77 тыс.руб; 
Количество = 1 (1 сеть)
Стадия: Проектная документация 
Кст = 0.2                                                                                    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</si>
  <si>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п.1
A=3.77 тыс.руб; 
Количество = 1 (1 сеть)
Стадия: Рабочая документация 
Кст = 0.8                                                                    </t>
  </si>
  <si>
    <t xml:space="preserve">Коммунальные инженерные сети и сооружения, 2012 г. Раздел 3.  Таблица 39. Линейная автоматика электрических сетей напряжением до 20 кВ  п.1
A=2.82 тыс.руб; 
Количество = 1 (1 сеть)
Стадия: Проектная документация 
Кст = 0.4                                                                     </t>
  </si>
  <si>
    <t>A * Количество * Кст
2.82 тыс.руб * 1 * 0.6 * 1,2</t>
  </si>
  <si>
    <t xml:space="preserve">Коммунальные инженерные сети и сооружения, 2012 г. Раздел 3.  Таблица 39. Линейная автоматика электрических сетей напряжением до 20 кВ  п.1
A=2.82 тыс.руб; 
Количество = 1 (1 сеть)
Стадия: Рабочая документация 
Кст = 0.6                                                                     К=1,2 п.3.4 Приказа №620 МРР от 29.12.09    </t>
  </si>
  <si>
    <t xml:space="preserve"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1 (1 сеть)
Стадия: Проектная документация 
Кст = 1.0                                                                        </t>
  </si>
  <si>
    <t xml:space="preserve">A * Количество * Кст
1.23 тыс.руб * 1 * 1.0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</si>
  <si>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п.6
A=5.02 тыс.руб; 
Количество = 1 (1 сеть)
Стадия: Проектная документация 
Кст = 0.2                                                                  </t>
  </si>
  <si>
    <t xml:space="preserve">A * Количество * Кст
5.02 тыс.руб * 1 * 0.2 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</si>
  <si>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п.6
A=5.02 тыс.руб; 
Количество = 1 (1 сеть)
Стадия: Рабочая документация 
Кст = 0.8                                                               </t>
  </si>
  <si>
    <t xml:space="preserve">A * Количество * Кст
5.02 тыс.руб * 1 * 0.8 </t>
  </si>
  <si>
    <t>НДС 20%:</t>
  </si>
  <si>
    <t>ООО "Сетевое предприятие "Росэнерго"</t>
  </si>
  <si>
    <t xml:space="preserve">Основание: Договор № </t>
  </si>
  <si>
    <t>Смета №12-3</t>
  </si>
  <si>
    <t>Реконструкция участка КВЛ6кВ ф.57-06 по всей протяженности. Проектные работы ВЛ 6кВ</t>
  </si>
  <si>
    <t>Индекс на I квартал 2025 года на проектные работы к уровню цен 01.01.2001</t>
  </si>
  <si>
    <t>Коэф-т 6,39</t>
  </si>
  <si>
    <t>Реконструкция ВЛ-6 кВ L=0,997км</t>
  </si>
  <si>
    <t>Индекс на I квартал 2025 года на проектные работы к уровню цен 01.01.2001                                                                                                         (Письмо Минстроя России
№ 5170-ИФ/09 от 01.02.2025</t>
  </si>
  <si>
    <t>Воздушные линии. Напряжение 3-20 кВ. Длина от 0,015 до 1км.</t>
  </si>
  <si>
    <t>Коммунальные инженерные сети и сооружения, 2012 г. Раздел 3. Таблица 18. Воздушные линии электропередачи напряжением до 20 кВ, п.8
A=9,09 тыс.руб;
Осн. показ. Х=0,997 км 
Количество = 1
Стадия: Проектная документация 
Кст = 0.3</t>
  </si>
  <si>
    <t>Коммунальные инженерные сети и сооружения, 2012 г. Раздел 3. Таблица 18. Воздушные линии электропередачи напряжением до 20 кВ, п.8
A=9,09 тыс.руб;
Осн. показ. Х=0,997 км 
Количество = 1
Стадия: Рабочая документация 
Кст = 0.7</t>
  </si>
  <si>
    <t>A * Ктек * Кст * K1 * K2
(9,09 тыс.руб * 1 * 1 * 0.3</t>
  </si>
  <si>
    <t>A * Ктек * Кст * K1 * K2
(9,09 тыс.руб * 1 * 1 * 0.7</t>
  </si>
  <si>
    <t>Индекс-дефлятор 2025/2026/2027</t>
  </si>
  <si>
    <t>1,078*1,053*1,044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</si>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</sst>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(* #,##0.00_);_(* \(#,##0.00\);_(* &quot;-&quot;??_);_(@_)"/>
    <numFmt numFmtId="169" formatCode="#,##0&quot;р.&quot;"/>
  </numFmts>
  <fonts count="64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7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@Arial Unicode MS"/>
      <charset val="204"/>
    </font>
    <font>
      <b/>
      <sz val="12"/>
      <color theme="1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 CE"/>
      <charset val="204"/>
    </font>
    <font>
      <sz val="11"/>
      <color indexed="8"/>
      <name val="Arial Cyr"/>
      <family val="2"/>
      <charset val="204"/>
    </font>
    <font>
      <sz val="12"/>
      <color indexed="8"/>
      <name val="Calibri"/>
      <family val="2"/>
      <charset val="204"/>
    </font>
    <font>
      <b/>
      <sz val="6"/>
      <name val="Arial"/>
      <family val="2"/>
      <charset val="204"/>
    </font>
    <font>
      <sz val="10"/>
      <color indexed="8"/>
      <name val="Arial"/>
      <family val="2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31">
    <xf numFmtId="0" fontId="0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8" fillId="0" borderId="0"/>
    <xf numFmtId="4" fontId="10" fillId="0" borderId="0">
      <alignment vertical="center"/>
    </xf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5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0" borderId="0" applyNumberFormat="0" applyBorder="0" applyAlignment="0" applyProtection="0"/>
    <xf numFmtId="0" fontId="13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4" borderId="0" applyNumberFormat="0" applyBorder="0" applyAlignment="0" applyProtection="0"/>
    <xf numFmtId="0" fontId="13" fillId="39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9" borderId="0" applyNumberFormat="0" applyBorder="0" applyAlignment="0" applyProtection="0"/>
    <xf numFmtId="0" fontId="13" fillId="2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42" borderId="0" applyNumberFormat="0" applyBorder="0" applyAlignment="0" applyProtection="0"/>
    <xf numFmtId="0" fontId="13" fillId="24" borderId="0" applyNumberFormat="0" applyBorder="0" applyAlignment="0" applyProtection="0"/>
    <xf numFmtId="0" fontId="13" fillId="43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3" borderId="0" applyNumberFormat="0" applyBorder="0" applyAlignment="0" applyProtection="0"/>
    <xf numFmtId="0" fontId="14" fillId="3" borderId="0" applyNumberFormat="0" applyBorder="0" applyAlignment="0" applyProtection="0"/>
    <xf numFmtId="0" fontId="15" fillId="46" borderId="7" applyNumberFormat="0" applyAlignment="0" applyProtection="0"/>
    <xf numFmtId="0" fontId="16" fillId="47" borderId="8" applyNumberFormat="0" applyAlignment="0" applyProtection="0"/>
    <xf numFmtId="0" fontId="16" fillId="37" borderId="8" applyNumberFormat="0" applyAlignment="0" applyProtection="0"/>
    <xf numFmtId="0" fontId="16" fillId="47" borderId="8" applyNumberFormat="0" applyAlignment="0" applyProtection="0"/>
    <xf numFmtId="0" fontId="7" fillId="0" borderId="0" applyNumberFormat="0" applyFont="0" applyFill="0" applyBorder="0" applyAlignment="0" applyProtection="0"/>
    <xf numFmtId="0" fontId="17" fillId="48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0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7" applyNumberFormat="0" applyAlignment="0" applyProtection="0"/>
    <xf numFmtId="0" fontId="23" fillId="44" borderId="7" applyNumberFormat="0" applyAlignment="0" applyProtection="0"/>
    <xf numFmtId="0" fontId="23" fillId="7" borderId="7" applyNumberFormat="0" applyAlignment="0" applyProtection="0"/>
    <xf numFmtId="0" fontId="24" fillId="0" borderId="12" applyNumberFormat="0" applyFill="0" applyAlignment="0" applyProtection="0"/>
    <xf numFmtId="0" fontId="25" fillId="51" borderId="0" applyNumberFormat="0" applyBorder="0" applyAlignment="0" applyProtection="0"/>
    <xf numFmtId="0" fontId="25" fillId="52" borderId="0" applyNumberFormat="0" applyBorder="0" applyAlignment="0" applyProtection="0"/>
    <xf numFmtId="0" fontId="25" fillId="51" borderId="0" applyNumberFormat="0" applyBorder="0" applyAlignment="0" applyProtection="0"/>
    <xf numFmtId="0" fontId="7" fillId="53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12" fillId="53" borderId="13" applyNumberFormat="0" applyFont="0" applyAlignment="0" applyProtection="0"/>
    <xf numFmtId="0" fontId="26" fillId="46" borderId="14" applyNumberFormat="0" applyAlignment="0" applyProtection="0"/>
    <xf numFmtId="0" fontId="26" fillId="54" borderId="14" applyNumberFormat="0" applyAlignment="0" applyProtection="0"/>
    <xf numFmtId="0" fontId="26" fillId="46" borderId="14" applyNumberFormat="0" applyAlignment="0" applyProtection="0"/>
    <xf numFmtId="0" fontId="27" fillId="0" borderId="0">
      <alignment horizontal="left" vertical="top"/>
    </xf>
    <xf numFmtId="0" fontId="28" fillId="0" borderId="0">
      <alignment horizontal="right" vertical="center"/>
    </xf>
    <xf numFmtId="0" fontId="29" fillId="0" borderId="0">
      <alignment horizontal="left" vertical="top"/>
    </xf>
    <xf numFmtId="0" fontId="30" fillId="0" borderId="0">
      <alignment horizontal="righ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2" fillId="0" borderId="0">
      <alignment horizontal="right" vertical="top"/>
    </xf>
    <xf numFmtId="0" fontId="33" fillId="0" borderId="3">
      <alignment horizontal="center" vertical="center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4" fillId="0" borderId="0">
      <alignment horizontal="center" vertical="center"/>
    </xf>
    <xf numFmtId="0" fontId="35" fillId="0" borderId="0">
      <alignment horizontal="center" vertical="center"/>
    </xf>
    <xf numFmtId="0" fontId="36" fillId="0" borderId="0">
      <alignment horizontal="center" vertical="center"/>
    </xf>
    <xf numFmtId="0" fontId="37" fillId="0" borderId="0">
      <alignment horizontal="left" vertical="center"/>
    </xf>
    <xf numFmtId="0" fontId="38" fillId="55" borderId="0">
      <alignment horizontal="center" vertical="center"/>
    </xf>
    <xf numFmtId="0" fontId="38" fillId="56" borderId="0">
      <alignment horizontal="center" vertical="top"/>
    </xf>
    <xf numFmtId="0" fontId="34" fillId="0" borderId="0">
      <alignment horizontal="center" vertical="center"/>
    </xf>
    <xf numFmtId="0" fontId="31" fillId="0" borderId="3">
      <alignment horizontal="right" vertical="center"/>
    </xf>
    <xf numFmtId="0" fontId="31" fillId="0" borderId="0">
      <alignment horizontal="lef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7" fillId="0" borderId="0">
      <alignment horizontal="right" vertical="center"/>
    </xf>
    <xf numFmtId="0" fontId="38" fillId="55" borderId="0">
      <alignment horizontal="center" vertical="center"/>
    </xf>
    <xf numFmtId="0" fontId="9" fillId="56" borderId="0">
      <alignment horizontal="center" vertical="center"/>
    </xf>
    <xf numFmtId="0" fontId="31" fillId="0" borderId="0">
      <alignment horizontal="center" vertical="center"/>
    </xf>
    <xf numFmtId="0" fontId="31" fillId="0" borderId="3">
      <alignment horizontal="center" vertical="center"/>
    </xf>
    <xf numFmtId="0" fontId="31" fillId="0" borderId="3">
      <alignment horizontal="left" vertical="center"/>
    </xf>
    <xf numFmtId="0" fontId="31" fillId="0" borderId="0">
      <alignment horizontal="left" vertical="top"/>
    </xf>
    <xf numFmtId="0" fontId="31" fillId="0" borderId="3">
      <alignment horizontal="center" vertical="center"/>
    </xf>
    <xf numFmtId="0" fontId="31" fillId="0" borderId="0">
      <alignment horizontal="left" vertical="center"/>
    </xf>
    <xf numFmtId="0" fontId="37" fillId="0" borderId="0">
      <alignment horizontal="left" vertical="top"/>
    </xf>
    <xf numFmtId="0" fontId="38" fillId="55" borderId="0">
      <alignment horizontal="left" vertical="center"/>
    </xf>
    <xf numFmtId="0" fontId="39" fillId="56" borderId="0">
      <alignment horizontal="left" vertical="center"/>
    </xf>
    <xf numFmtId="0" fontId="31" fillId="0" borderId="0">
      <alignment horizontal="left" vertical="center"/>
    </xf>
    <xf numFmtId="0" fontId="31" fillId="0" borderId="3">
      <alignment horizontal="left" vertical="center"/>
    </xf>
    <xf numFmtId="0" fontId="31" fillId="0" borderId="0">
      <alignment horizontal="right" vertical="center"/>
    </xf>
    <xf numFmtId="0" fontId="35" fillId="0" borderId="0">
      <alignment horizontal="right"/>
    </xf>
    <xf numFmtId="0" fontId="9" fillId="55" borderId="0">
      <alignment horizontal="left" vertical="top"/>
    </xf>
    <xf numFmtId="0" fontId="35" fillId="0" borderId="0">
      <alignment horizontal="right" vertical="center"/>
    </xf>
    <xf numFmtId="0" fontId="37" fillId="0" borderId="0">
      <alignment horizontal="right" vertical="top"/>
    </xf>
    <xf numFmtId="0" fontId="39" fillId="56" borderId="0">
      <alignment horizontal="center" vertical="center"/>
    </xf>
    <xf numFmtId="0" fontId="31" fillId="0" borderId="0">
      <alignment horizontal="right" vertical="center"/>
    </xf>
    <xf numFmtId="0" fontId="31" fillId="0" borderId="0">
      <alignment horizontal="right" vertical="center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5" fillId="0" borderId="0">
      <alignment horizontal="right"/>
    </xf>
    <xf numFmtId="0" fontId="38" fillId="55" borderId="0">
      <alignment horizontal="center" vertical="top"/>
    </xf>
    <xf numFmtId="0" fontId="40" fillId="0" borderId="0">
      <alignment horizontal="center" vertical="center"/>
    </xf>
    <xf numFmtId="0" fontId="29" fillId="0" borderId="3">
      <alignment horizontal="center" vertical="center"/>
    </xf>
    <xf numFmtId="0" fontId="9" fillId="56" borderId="0">
      <alignment horizontal="center" vertical="top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1" fillId="0" borderId="0">
      <alignment horizontal="left" vertical="top"/>
    </xf>
    <xf numFmtId="0" fontId="35" fillId="0" borderId="0">
      <alignment horizontal="left"/>
    </xf>
    <xf numFmtId="0" fontId="35" fillId="0" borderId="0">
      <alignment horizontal="left" vertical="top"/>
    </xf>
    <xf numFmtId="0" fontId="41" fillId="0" borderId="0">
      <alignment horizontal="left" vertical="center"/>
    </xf>
    <xf numFmtId="0" fontId="28" fillId="0" borderId="2">
      <alignment horizontal="center" vertical="center"/>
    </xf>
    <xf numFmtId="0" fontId="42" fillId="56" borderId="0">
      <alignment horizontal="right" vertical="top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3">
      <alignment horizontal="right" vertical="center"/>
    </xf>
    <xf numFmtId="0" fontId="29" fillId="0" borderId="3">
      <alignment horizontal="center" vertical="top"/>
    </xf>
    <xf numFmtId="0" fontId="43" fillId="0" borderId="1">
      <alignment horizontal="right" vertical="top"/>
    </xf>
    <xf numFmtId="0" fontId="9" fillId="56" borderId="0">
      <alignment horizontal="left" vertical="top"/>
    </xf>
    <xf numFmtId="0" fontId="31" fillId="0" borderId="0">
      <alignment horizontal="left" vertical="top"/>
    </xf>
    <xf numFmtId="0" fontId="39" fillId="0" borderId="3">
      <alignment horizontal="left" vertical="center"/>
    </xf>
    <xf numFmtId="0" fontId="31" fillId="0" borderId="3">
      <alignment horizontal="center" vertical="center"/>
    </xf>
    <xf numFmtId="0" fontId="29" fillId="0" borderId="3">
      <alignment horizontal="left" vertical="top"/>
    </xf>
    <xf numFmtId="0" fontId="42" fillId="56" borderId="0">
      <alignment horizontal="center" vertical="top"/>
    </xf>
    <xf numFmtId="0" fontId="31" fillId="0" borderId="0">
      <alignment horizontal="left" vertical="top"/>
    </xf>
    <xf numFmtId="0" fontId="39" fillId="0" borderId="3">
      <alignment horizontal="center" vertical="center"/>
    </xf>
    <xf numFmtId="0" fontId="31" fillId="0" borderId="3">
      <alignment horizontal="left" vertical="center"/>
    </xf>
    <xf numFmtId="0" fontId="29" fillId="0" borderId="3">
      <alignment horizontal="right" vertical="top"/>
    </xf>
    <xf numFmtId="0" fontId="38" fillId="56" borderId="0">
      <alignment horizontal="center" vertical="center"/>
    </xf>
    <xf numFmtId="0" fontId="31" fillId="0" borderId="0">
      <alignment horizontal="right" vertical="top"/>
    </xf>
    <xf numFmtId="0" fontId="39" fillId="0" borderId="3">
      <alignment horizontal="center" vertical="center"/>
    </xf>
    <xf numFmtId="0" fontId="31" fillId="0" borderId="0">
      <alignment horizontal="right" vertical="center"/>
    </xf>
    <xf numFmtId="0" fontId="28" fillId="0" borderId="1">
      <alignment horizontal="left" vertical="top"/>
    </xf>
    <xf numFmtId="0" fontId="38" fillId="56" borderId="0">
      <alignment horizontal="center" vertical="center"/>
    </xf>
    <xf numFmtId="0" fontId="39" fillId="0" borderId="0">
      <alignment horizontal="right" vertical="center"/>
    </xf>
    <xf numFmtId="0" fontId="31" fillId="0" borderId="0">
      <alignment horizontal="left" vertical="top"/>
    </xf>
    <xf numFmtId="0" fontId="39" fillId="0" borderId="0">
      <alignment horizontal="right" vertical="center"/>
    </xf>
    <xf numFmtId="0" fontId="31" fillId="0" borderId="0">
      <alignment horizontal="left" vertical="center"/>
    </xf>
    <xf numFmtId="0" fontId="40" fillId="0" borderId="0">
      <alignment horizontal="right" vertical="center"/>
    </xf>
    <xf numFmtId="0" fontId="28" fillId="0" borderId="0">
      <alignment horizontal="left" vertical="center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4" fillId="0" borderId="0">
      <alignment horizontal="center" vertical="top"/>
    </xf>
    <xf numFmtId="0" fontId="31" fillId="0" borderId="0">
      <alignment horizontal="right" vertical="center"/>
    </xf>
    <xf numFmtId="0" fontId="43" fillId="0" borderId="1">
      <alignment horizontal="righ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3" fillId="0" borderId="3">
      <alignment horizontal="right" vertical="top"/>
    </xf>
    <xf numFmtId="0" fontId="31" fillId="0" borderId="3">
      <alignment horizontal="center" vertical="center"/>
    </xf>
    <xf numFmtId="0" fontId="31" fillId="0" borderId="0">
      <alignment horizontal="left" vertical="top"/>
    </xf>
    <xf numFmtId="0" fontId="43" fillId="0" borderId="1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1" fillId="0" borderId="3">
      <alignment horizontal="center" vertical="center"/>
    </xf>
    <xf numFmtId="0" fontId="31" fillId="0" borderId="0">
      <alignment horizontal="left" vertical="top"/>
    </xf>
    <xf numFmtId="0" fontId="43" fillId="0" borderId="0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0">
      <alignment horizontal="left" vertical="top"/>
    </xf>
    <xf numFmtId="0" fontId="43" fillId="0" borderId="0">
      <alignment horizontal="righ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0">
      <alignment horizontal="left" vertical="center"/>
    </xf>
    <xf numFmtId="0" fontId="44" fillId="0" borderId="4">
      <alignment horizontal="center" vertical="center"/>
    </xf>
    <xf numFmtId="0" fontId="33" fillId="0" borderId="3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center"/>
    </xf>
    <xf numFmtId="0" fontId="34" fillId="0" borderId="0">
      <alignment horizontal="right" vertical="center"/>
    </xf>
    <xf numFmtId="0" fontId="27" fillId="0" borderId="5">
      <alignment horizontal="center" vertical="center"/>
    </xf>
    <xf numFmtId="0" fontId="44" fillId="0" borderId="4">
      <alignment horizontal="center" vertical="center"/>
    </xf>
    <xf numFmtId="0" fontId="44" fillId="0" borderId="5">
      <alignment horizontal="center" vertical="center"/>
    </xf>
    <xf numFmtId="0" fontId="33" fillId="0" borderId="3">
      <alignment horizontal="right" vertical="top"/>
    </xf>
    <xf numFmtId="0" fontId="27" fillId="56" borderId="0">
      <alignment horizontal="left" vertical="top"/>
    </xf>
    <xf numFmtId="0" fontId="27" fillId="0" borderId="5">
      <alignment horizontal="center" vertical="center"/>
    </xf>
    <xf numFmtId="0" fontId="31" fillId="0" borderId="3">
      <alignment horizontal="center" vertical="center"/>
    </xf>
    <xf numFmtId="0" fontId="27" fillId="0" borderId="3">
      <alignment horizontal="center" vertical="center"/>
    </xf>
    <xf numFmtId="0" fontId="44" fillId="0" borderId="3">
      <alignment horizontal="center" vertical="center"/>
    </xf>
    <xf numFmtId="0" fontId="28" fillId="0" borderId="0">
      <alignment horizontal="right" vertical="center"/>
    </xf>
    <xf numFmtId="0" fontId="27" fillId="56" borderId="0">
      <alignment horizontal="right" vertical="top"/>
    </xf>
    <xf numFmtId="0" fontId="27" fillId="0" borderId="3">
      <alignment horizontal="center" vertical="center"/>
    </xf>
    <xf numFmtId="0" fontId="33" fillId="0" borderId="3">
      <alignment horizontal="right" vertical="top"/>
    </xf>
    <xf numFmtId="0" fontId="33" fillId="0" borderId="3">
      <alignment horizontal="left" vertical="top"/>
    </xf>
    <xf numFmtId="0" fontId="39" fillId="0" borderId="3">
      <alignment horizontal="left" vertical="center"/>
    </xf>
    <xf numFmtId="0" fontId="27" fillId="0" borderId="3">
      <alignment horizontal="center" vertical="center"/>
    </xf>
    <xf numFmtId="0" fontId="33" fillId="0" borderId="0">
      <alignment horizontal="left" vertical="center"/>
    </xf>
    <xf numFmtId="0" fontId="27" fillId="56" borderId="0">
      <alignment horizontal="right" vertical="top"/>
    </xf>
    <xf numFmtId="0" fontId="27" fillId="0" borderId="3">
      <alignment horizontal="center" vertical="center"/>
    </xf>
    <xf numFmtId="0" fontId="39" fillId="0" borderId="3">
      <alignment horizontal="center" vertical="center"/>
    </xf>
    <xf numFmtId="0" fontId="27" fillId="0" borderId="3">
      <alignment horizontal="center" vertical="center"/>
    </xf>
    <xf numFmtId="0" fontId="39" fillId="56" borderId="0">
      <alignment horizontal="left" vertical="top"/>
    </xf>
    <xf numFmtId="0" fontId="27" fillId="0" borderId="3">
      <alignment horizontal="center" vertical="center"/>
    </xf>
    <xf numFmtId="0" fontId="31" fillId="0" borderId="3">
      <alignment horizontal="center" vertical="center"/>
    </xf>
    <xf numFmtId="0" fontId="27" fillId="0" borderId="3">
      <alignment horizontal="center" vertical="center"/>
    </xf>
    <xf numFmtId="0" fontId="40" fillId="0" borderId="2">
      <alignment horizontal="center" vertical="center"/>
    </xf>
    <xf numFmtId="0" fontId="44" fillId="0" borderId="0">
      <alignment horizontal="center" vertical="top"/>
    </xf>
    <xf numFmtId="0" fontId="39" fillId="56" borderId="0">
      <alignment horizontal="righ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33" fillId="0" borderId="0">
      <alignment horizontal="left" vertical="center"/>
    </xf>
    <xf numFmtId="0" fontId="38" fillId="0" borderId="0">
      <alignment horizontal="left" vertical="center"/>
    </xf>
    <xf numFmtId="0" fontId="31" fillId="0" borderId="0">
      <alignment horizontal="right" vertical="center"/>
    </xf>
    <xf numFmtId="0" fontId="39" fillId="56" borderId="0">
      <alignment horizontal="right" vertical="center"/>
    </xf>
    <xf numFmtId="0" fontId="38" fillId="56" borderId="0">
      <alignment horizontal="left" vertical="top"/>
    </xf>
    <xf numFmtId="0" fontId="27" fillId="0" borderId="3">
      <alignment horizontal="center" vertical="center"/>
    </xf>
    <xf numFmtId="0" fontId="31" fillId="0" borderId="3">
      <alignment horizontal="center" vertical="top"/>
    </xf>
    <xf numFmtId="0" fontId="27" fillId="0" borderId="3">
      <alignment horizontal="center" vertical="center"/>
    </xf>
    <xf numFmtId="0" fontId="44" fillId="0" borderId="0">
      <alignment horizontal="left" vertical="top"/>
    </xf>
    <xf numFmtId="0" fontId="38" fillId="56" borderId="0">
      <alignment horizontal="left" vertical="top"/>
    </xf>
    <xf numFmtId="0" fontId="27" fillId="0" borderId="3">
      <alignment horizontal="center" vertical="center"/>
    </xf>
    <xf numFmtId="0" fontId="39" fillId="0" borderId="3">
      <alignment horizontal="center" vertical="center"/>
    </xf>
    <xf numFmtId="0" fontId="27" fillId="0" borderId="3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top"/>
    </xf>
    <xf numFmtId="0" fontId="38" fillId="56" borderId="0">
      <alignment horizontal="right" vertical="top"/>
    </xf>
    <xf numFmtId="0" fontId="27" fillId="0" borderId="3">
      <alignment horizontal="center" vertical="center"/>
    </xf>
    <xf numFmtId="0" fontId="31" fillId="0" borderId="0">
      <alignment horizontal="left" vertical="top"/>
    </xf>
    <xf numFmtId="0" fontId="27" fillId="0" borderId="3">
      <alignment horizontal="center" vertical="center"/>
    </xf>
    <xf numFmtId="0" fontId="44" fillId="0" borderId="0">
      <alignment horizontal="right" vertical="top"/>
    </xf>
    <xf numFmtId="0" fontId="38" fillId="56" borderId="0">
      <alignment horizontal="right" vertical="top"/>
    </xf>
    <xf numFmtId="0" fontId="27" fillId="0" borderId="3">
      <alignment horizontal="center" vertical="center"/>
    </xf>
    <xf numFmtId="0" fontId="34" fillId="0" borderId="0">
      <alignment horizontal="center" vertical="top"/>
    </xf>
    <xf numFmtId="0" fontId="27" fillId="0" borderId="4">
      <alignment horizontal="center" vertical="center"/>
    </xf>
    <xf numFmtId="0" fontId="44" fillId="0" borderId="3">
      <alignment horizontal="right" vertical="top"/>
    </xf>
    <xf numFmtId="0" fontId="44" fillId="0" borderId="0">
      <alignment horizontal="right" vertical="top"/>
    </xf>
    <xf numFmtId="0" fontId="38" fillId="56" borderId="0">
      <alignment horizontal="left"/>
    </xf>
    <xf numFmtId="0" fontId="27" fillId="0" borderId="4">
      <alignment horizontal="center" vertical="center"/>
    </xf>
    <xf numFmtId="0" fontId="31" fillId="0" borderId="0">
      <alignment horizontal="left" vertical="top"/>
    </xf>
    <xf numFmtId="0" fontId="27" fillId="0" borderId="4">
      <alignment horizontal="center" vertical="center"/>
    </xf>
    <xf numFmtId="0" fontId="41" fillId="0" borderId="0">
      <alignment horizontal="left" vertical="top"/>
    </xf>
    <xf numFmtId="0" fontId="9" fillId="56" borderId="0">
      <alignment horizontal="left" vertical="top"/>
    </xf>
    <xf numFmtId="0" fontId="27" fillId="0" borderId="4">
      <alignment horizontal="center" vertical="center"/>
    </xf>
    <xf numFmtId="0" fontId="27" fillId="0" borderId="5">
      <alignment horizontal="center" vertical="center"/>
    </xf>
    <xf numFmtId="0" fontId="27" fillId="0" borderId="5">
      <alignment horizontal="center" vertical="center"/>
    </xf>
    <xf numFmtId="0" fontId="41" fillId="0" borderId="3">
      <alignment horizontal="left" vertical="top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5">
      <alignment horizontal="center" vertical="center"/>
    </xf>
    <xf numFmtId="0" fontId="27" fillId="0" borderId="3">
      <alignment horizontal="center" vertical="center"/>
    </xf>
    <xf numFmtId="0" fontId="44" fillId="0" borderId="0">
      <alignment horizontal="right" vertical="top"/>
    </xf>
    <xf numFmtId="0" fontId="44" fillId="0" borderId="3">
      <alignment horizontal="right" vertical="top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right" vertical="top"/>
    </xf>
    <xf numFmtId="0" fontId="9" fillId="56" borderId="0">
      <alignment horizontal="left" vertical="top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4">
      <alignment horizontal="center" vertical="center"/>
    </xf>
    <xf numFmtId="0" fontId="41" fillId="0" borderId="0">
      <alignment horizontal="right" vertical="top"/>
    </xf>
    <xf numFmtId="0" fontId="38" fillId="56" borderId="0">
      <alignment horizontal="righ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33" fillId="0" borderId="2">
      <alignment horizontal="left" vertical="center"/>
    </xf>
    <xf numFmtId="0" fontId="38" fillId="0" borderId="0">
      <alignment horizontal="left" vertical="center"/>
    </xf>
    <xf numFmtId="0" fontId="33" fillId="0" borderId="3">
      <alignment horizontal="left" vertical="top"/>
    </xf>
    <xf numFmtId="0" fontId="31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38" fillId="56" borderId="0">
      <alignment horizontal="left" vertical="top"/>
    </xf>
    <xf numFmtId="0" fontId="38" fillId="56" borderId="0">
      <alignment horizontal="left" vertical="top"/>
    </xf>
    <xf numFmtId="0" fontId="39" fillId="0" borderId="2">
      <alignment horizontal="center" vertical="center"/>
    </xf>
    <xf numFmtId="0" fontId="27" fillId="0" borderId="0">
      <alignment horizontal="left" vertical="top"/>
    </xf>
    <xf numFmtId="0" fontId="27" fillId="0" borderId="3">
      <alignment horizontal="center" vertical="center"/>
    </xf>
    <xf numFmtId="0" fontId="38" fillId="56" borderId="0">
      <alignment horizontal="right" vertical="top"/>
    </xf>
    <xf numFmtId="0" fontId="40" fillId="0" borderId="2">
      <alignment horizontal="center" vertical="center"/>
    </xf>
    <xf numFmtId="0" fontId="40" fillId="0" borderId="2">
      <alignment horizontal="center" vertical="center"/>
    </xf>
    <xf numFmtId="0" fontId="38" fillId="56" borderId="0">
      <alignment horizontal="left"/>
    </xf>
    <xf numFmtId="0" fontId="39" fillId="0" borderId="2">
      <alignment horizontal="center" vertical="center"/>
    </xf>
    <xf numFmtId="0" fontId="27" fillId="0" borderId="3">
      <alignment horizontal="center" vertical="center"/>
    </xf>
    <xf numFmtId="0" fontId="27" fillId="0" borderId="0">
      <alignment horizontal="left" vertical="top"/>
    </xf>
    <xf numFmtId="0" fontId="38" fillId="56" borderId="0">
      <alignment horizontal="left" vertical="top"/>
    </xf>
    <xf numFmtId="0" fontId="27" fillId="0" borderId="0">
      <alignment horizontal="left" vertical="top"/>
    </xf>
    <xf numFmtId="0" fontId="27" fillId="0" borderId="3">
      <alignment horizontal="center" vertical="center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38" fillId="56" borderId="0">
      <alignment horizontal="left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4">
      <alignment horizontal="center" vertical="center"/>
    </xf>
    <xf numFmtId="0" fontId="27" fillId="0" borderId="0">
      <alignment horizontal="left" vertical="top"/>
    </xf>
    <xf numFmtId="0" fontId="9" fillId="56" borderId="0">
      <alignment horizontal="left" vertical="center"/>
    </xf>
    <xf numFmtId="0" fontId="44" fillId="0" borderId="0">
      <alignment horizontal="left" vertical="top"/>
    </xf>
    <xf numFmtId="0" fontId="38" fillId="56" borderId="0">
      <alignment horizontal="left"/>
    </xf>
    <xf numFmtId="0" fontId="27" fillId="0" borderId="0">
      <alignment horizontal="left" vertical="top"/>
    </xf>
    <xf numFmtId="0" fontId="27" fillId="0" borderId="4">
      <alignment horizontal="center" vertical="center"/>
    </xf>
    <xf numFmtId="0" fontId="27" fillId="0" borderId="0">
      <alignment horizontal="right" vertical="top"/>
    </xf>
    <xf numFmtId="0" fontId="9" fillId="56" borderId="0">
      <alignment horizontal="left" vertical="center"/>
    </xf>
    <xf numFmtId="0" fontId="38" fillId="56" borderId="0">
      <alignment horizontal="left" vertical="top"/>
    </xf>
    <xf numFmtId="0" fontId="27" fillId="0" borderId="0">
      <alignment horizontal="right" vertical="top"/>
    </xf>
    <xf numFmtId="0" fontId="27" fillId="0" borderId="5">
      <alignment horizontal="center" vertical="center"/>
    </xf>
    <xf numFmtId="0" fontId="39" fillId="0" borderId="1">
      <alignment horizontal="left" vertical="top"/>
    </xf>
    <xf numFmtId="0" fontId="9" fillId="56" borderId="0">
      <alignment horizontal="left" vertical="center"/>
    </xf>
    <xf numFmtId="0" fontId="38" fillId="56" borderId="0">
      <alignment horizontal="left"/>
    </xf>
    <xf numFmtId="0" fontId="27" fillId="0" borderId="0">
      <alignment horizontal="right" vertical="top"/>
    </xf>
    <xf numFmtId="0" fontId="39" fillId="0" borderId="1">
      <alignment horizontal="left" vertical="top"/>
    </xf>
    <xf numFmtId="0" fontId="27" fillId="0" borderId="3">
      <alignment horizontal="center" vertical="center"/>
    </xf>
    <xf numFmtId="0" fontId="39" fillId="0" borderId="1">
      <alignment horizontal="right" vertical="top"/>
    </xf>
    <xf numFmtId="0" fontId="44" fillId="0" borderId="0">
      <alignment horizontal="right" vertical="top"/>
    </xf>
    <xf numFmtId="0" fontId="44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right" vertical="top"/>
    </xf>
    <xf numFmtId="0" fontId="27" fillId="0" borderId="4">
      <alignment horizontal="center" vertical="center"/>
    </xf>
    <xf numFmtId="0" fontId="39" fillId="0" borderId="1">
      <alignment horizontal="left" vertical="top"/>
    </xf>
    <xf numFmtId="0" fontId="40" fillId="0" borderId="1">
      <alignment horizontal="left" vertical="top"/>
    </xf>
    <xf numFmtId="0" fontId="40" fillId="0" borderId="1">
      <alignment horizontal="left" vertical="top"/>
    </xf>
    <xf numFmtId="0" fontId="39" fillId="0" borderId="1">
      <alignment horizontal="left" vertical="top"/>
    </xf>
    <xf numFmtId="0" fontId="39" fillId="0" borderId="1">
      <alignment horizontal="left" vertical="top"/>
    </xf>
    <xf numFmtId="0" fontId="27" fillId="0" borderId="4">
      <alignment horizontal="center" vertical="center"/>
    </xf>
    <xf numFmtId="0" fontId="39" fillId="0" borderId="1">
      <alignment horizontal="right" vertical="top"/>
    </xf>
    <xf numFmtId="0" fontId="38" fillId="0" borderId="0">
      <alignment horizontal="left" vertical="center"/>
    </xf>
    <xf numFmtId="0" fontId="31" fillId="0" borderId="0">
      <alignment horizontal="lef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41" fillId="0" borderId="0">
      <alignment horizontal="left" vertical="center"/>
    </xf>
    <xf numFmtId="0" fontId="33" fillId="0" borderId="3">
      <alignment horizontal="left" vertical="top"/>
    </xf>
    <xf numFmtId="0" fontId="38" fillId="55" borderId="0">
      <alignment horizontal="center" vertical="center"/>
    </xf>
    <xf numFmtId="0" fontId="28" fillId="0" borderId="3">
      <alignment horizontal="center" vertical="center"/>
    </xf>
    <xf numFmtId="0" fontId="45" fillId="0" borderId="0">
      <alignment horizontal="left" vertical="center"/>
    </xf>
    <xf numFmtId="0" fontId="38" fillId="56" borderId="0">
      <alignment horizontal="center" vertical="center"/>
    </xf>
    <xf numFmtId="0" fontId="39" fillId="0" borderId="1">
      <alignment horizontal="right" vertical="top"/>
    </xf>
    <xf numFmtId="0" fontId="27" fillId="0" borderId="4">
      <alignment horizontal="center" vertical="center"/>
    </xf>
    <xf numFmtId="0" fontId="39" fillId="0" borderId="0">
      <alignment horizontal="right" vertical="top"/>
    </xf>
    <xf numFmtId="0" fontId="27" fillId="0" borderId="0">
      <alignment horizontal="left" vertical="top"/>
    </xf>
    <xf numFmtId="0" fontId="39" fillId="0" borderId="1">
      <alignment horizontal="right" vertical="top"/>
    </xf>
    <xf numFmtId="0" fontId="39" fillId="0" borderId="1">
      <alignment horizontal="left" vertical="top"/>
    </xf>
    <xf numFmtId="0" fontId="39" fillId="0" borderId="1">
      <alignment horizontal="right" vertical="top"/>
    </xf>
    <xf numFmtId="0" fontId="39" fillId="0" borderId="0">
      <alignment horizontal="right" vertical="top"/>
    </xf>
    <xf numFmtId="0" fontId="39" fillId="0" borderId="2">
      <alignment horizontal="center" vertical="center"/>
    </xf>
    <xf numFmtId="0" fontId="38" fillId="0" borderId="0">
      <alignment horizontal="right" vertical="top"/>
    </xf>
    <xf numFmtId="0" fontId="39" fillId="0" borderId="1">
      <alignment horizontal="right" vertical="top"/>
    </xf>
    <xf numFmtId="0" fontId="40" fillId="0" borderId="1">
      <alignment horizontal="left" vertical="top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8" fillId="0" borderId="0">
      <alignment horizontal="right" vertical="top"/>
    </xf>
    <xf numFmtId="0" fontId="39" fillId="0" borderId="2">
      <alignment horizontal="center" vertical="center"/>
    </xf>
    <xf numFmtId="0" fontId="27" fillId="0" borderId="0">
      <alignment horizontal="lef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27" fillId="0" borderId="0">
      <alignment horizontal="left" vertical="top"/>
    </xf>
    <xf numFmtId="0" fontId="38" fillId="0" borderId="0">
      <alignment horizontal="left" vertical="top"/>
    </xf>
    <xf numFmtId="0" fontId="27" fillId="0" borderId="0">
      <alignment horizontal="right" vertical="top"/>
    </xf>
    <xf numFmtId="0" fontId="38" fillId="0" borderId="0">
      <alignment horizontal="right" vertical="top"/>
    </xf>
    <xf numFmtId="0" fontId="39" fillId="0" borderId="0">
      <alignment horizontal="right" vertical="top"/>
    </xf>
    <xf numFmtId="0" fontId="38" fillId="0" borderId="0">
      <alignment horizontal="left" vertical="top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40" fillId="0" borderId="0">
      <alignment horizontal="right" vertical="top"/>
    </xf>
    <xf numFmtId="0" fontId="40" fillId="0" borderId="0">
      <alignment horizontal="righ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39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9" fillId="0" borderId="0">
      <alignment horizontal="right" vertical="top"/>
    </xf>
    <xf numFmtId="0" fontId="41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right" vertical="top"/>
    </xf>
    <xf numFmtId="0" fontId="38" fillId="0" borderId="0">
      <alignment horizontal="right" vertical="top"/>
    </xf>
    <xf numFmtId="0" fontId="38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left" vertical="top"/>
    </xf>
    <xf numFmtId="0" fontId="39" fillId="0" borderId="0">
      <alignment horizontal="right" vertical="top"/>
    </xf>
    <xf numFmtId="0" fontId="39" fillId="0" borderId="0">
      <alignment horizontal="right" vertical="top"/>
    </xf>
    <xf numFmtId="0" fontId="39" fillId="0" borderId="1">
      <alignment horizontal="left" vertical="top"/>
    </xf>
    <xf numFmtId="0" fontId="39" fillId="0" borderId="1">
      <alignment horizontal="right" vertical="top"/>
    </xf>
    <xf numFmtId="0" fontId="9" fillId="0" borderId="2">
      <alignment horizontal="left" vertical="top"/>
    </xf>
    <xf numFmtId="0" fontId="31" fillId="0" borderId="0">
      <alignment horizontal="left" vertical="top"/>
    </xf>
    <xf numFmtId="0" fontId="9" fillId="0" borderId="2">
      <alignment horizontal="left" vertical="top"/>
    </xf>
    <xf numFmtId="0" fontId="31" fillId="0" borderId="0">
      <alignment horizontal="left" vertical="center"/>
    </xf>
    <xf numFmtId="0" fontId="46" fillId="0" borderId="2">
      <alignment horizontal="left" vertical="top"/>
    </xf>
    <xf numFmtId="0" fontId="37" fillId="0" borderId="2">
      <alignment horizontal="center"/>
    </xf>
    <xf numFmtId="0" fontId="38" fillId="55" borderId="0">
      <alignment horizontal="center" vertical="center"/>
    </xf>
    <xf numFmtId="0" fontId="31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9" fillId="0" borderId="2">
      <alignment horizontal="left"/>
    </xf>
    <xf numFmtId="0" fontId="39" fillId="0" borderId="0">
      <alignment horizontal="right" vertical="top"/>
    </xf>
    <xf numFmtId="0" fontId="38" fillId="0" borderId="0">
      <alignment horizontal="right" vertical="center"/>
    </xf>
    <xf numFmtId="0" fontId="38" fillId="0" borderId="0">
      <alignment horizontal="right" vertical="top"/>
    </xf>
    <xf numFmtId="0" fontId="38" fillId="0" borderId="0">
      <alignment horizontal="right" vertical="top"/>
    </xf>
    <xf numFmtId="0" fontId="39" fillId="0" borderId="1">
      <alignment horizontal="right" vertical="top"/>
    </xf>
    <xf numFmtId="0" fontId="38" fillId="0" borderId="0">
      <alignment horizontal="right" vertical="top"/>
    </xf>
    <xf numFmtId="0" fontId="38" fillId="0" borderId="0">
      <alignment horizontal="left" vertical="center"/>
    </xf>
    <xf numFmtId="0" fontId="40" fillId="0" borderId="1">
      <alignment horizontal="righ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9" fillId="0" borderId="0">
      <alignment horizontal="right" vertical="top"/>
    </xf>
    <xf numFmtId="0" fontId="40" fillId="0" borderId="0">
      <alignment horizontal="right" vertical="top"/>
    </xf>
    <xf numFmtId="0" fontId="40" fillId="0" borderId="0">
      <alignment horizontal="right" vertical="top"/>
    </xf>
    <xf numFmtId="0" fontId="38" fillId="0" borderId="0">
      <alignment horizontal="right" vertical="top"/>
    </xf>
    <xf numFmtId="0" fontId="9" fillId="0" borderId="0">
      <alignment horizontal="left" vertical="top"/>
    </xf>
    <xf numFmtId="0" fontId="39" fillId="0" borderId="1">
      <alignment horizontal="left" vertical="top"/>
    </xf>
    <xf numFmtId="0" fontId="39" fillId="0" borderId="1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righ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left" vertical="top"/>
    </xf>
    <xf numFmtId="0" fontId="41" fillId="0" borderId="0">
      <alignment horizontal="left" vertical="center"/>
    </xf>
    <xf numFmtId="0" fontId="40" fillId="0" borderId="1">
      <alignment horizontal="right" vertical="top"/>
    </xf>
    <xf numFmtId="0" fontId="40" fillId="0" borderId="1">
      <alignment horizontal="right" vertical="top"/>
    </xf>
    <xf numFmtId="0" fontId="38" fillId="0" borderId="0">
      <alignment horizontal="left" vertical="center"/>
    </xf>
    <xf numFmtId="0" fontId="38" fillId="0" borderId="0">
      <alignment horizontal="right" vertical="center"/>
    </xf>
    <xf numFmtId="0" fontId="39" fillId="0" borderId="0">
      <alignment horizontal="left" vertical="top"/>
    </xf>
    <xf numFmtId="0" fontId="44" fillId="0" borderId="0">
      <alignment horizontal="left" vertical="top"/>
    </xf>
    <xf numFmtId="0" fontId="40" fillId="0" borderId="1">
      <alignment horizontal="right" vertical="top"/>
    </xf>
    <xf numFmtId="0" fontId="44" fillId="0" borderId="0">
      <alignment horizontal="left" vertical="top"/>
    </xf>
    <xf numFmtId="0" fontId="40" fillId="0" borderId="0">
      <alignment horizontal="left" vertical="top"/>
    </xf>
    <xf numFmtId="0" fontId="40" fillId="0" borderId="1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right" vertical="center"/>
    </xf>
    <xf numFmtId="0" fontId="39" fillId="0" borderId="1">
      <alignment horizontal="left" vertical="top"/>
    </xf>
    <xf numFmtId="0" fontId="39" fillId="0" borderId="0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4" fillId="0" borderId="0">
      <alignment horizontal="left" vertical="top"/>
    </xf>
    <xf numFmtId="0" fontId="40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39" fillId="0" borderId="1">
      <alignment horizontal="right" vertical="top"/>
    </xf>
    <xf numFmtId="0" fontId="38" fillId="0" borderId="0">
      <alignment horizontal="left" vertical="center"/>
    </xf>
    <xf numFmtId="0" fontId="39" fillId="0" borderId="0">
      <alignment horizontal="righ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39" fillId="0" borderId="1">
      <alignment horizontal="left" vertical="top"/>
    </xf>
    <xf numFmtId="0" fontId="41" fillId="0" borderId="0">
      <alignment horizontal="right" vertical="center"/>
    </xf>
    <xf numFmtId="0" fontId="41" fillId="0" borderId="0">
      <alignment horizontal="right" vertical="center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8" fillId="0" borderId="0">
      <alignment horizontal="right" vertical="top"/>
    </xf>
    <xf numFmtId="0" fontId="41" fillId="0" borderId="0">
      <alignment horizontal="left" vertical="center"/>
    </xf>
    <xf numFmtId="0" fontId="41" fillId="0" borderId="0">
      <alignment horizontal="right" vertical="center"/>
    </xf>
    <xf numFmtId="0" fontId="41" fillId="0" borderId="0">
      <alignment horizontal="right" vertical="center"/>
    </xf>
    <xf numFmtId="0" fontId="41" fillId="0" borderId="2">
      <alignment horizontal="left" vertical="center"/>
    </xf>
    <xf numFmtId="0" fontId="39" fillId="0" borderId="1">
      <alignment horizontal="right" vertical="top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40" fillId="0" borderId="2">
      <alignment horizontal="center" vertical="center"/>
    </xf>
    <xf numFmtId="0" fontId="44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0" fillId="0" borderId="2">
      <alignment horizontal="center" vertical="center"/>
    </xf>
    <xf numFmtId="0" fontId="38" fillId="0" borderId="0">
      <alignment horizontal="left" vertical="top"/>
    </xf>
    <xf numFmtId="0" fontId="38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31" fillId="0" borderId="0">
      <alignment horizontal="left" vertical="center"/>
    </xf>
    <xf numFmtId="0" fontId="31" fillId="0" borderId="3">
      <alignment horizontal="center" vertical="top"/>
    </xf>
    <xf numFmtId="0" fontId="41" fillId="0" borderId="0">
      <alignment horizontal="left" vertical="center"/>
    </xf>
    <xf numFmtId="0" fontId="27" fillId="0" borderId="0">
      <alignment horizontal="left" vertical="top"/>
    </xf>
    <xf numFmtId="0" fontId="9" fillId="56" borderId="0">
      <alignment horizontal="left" vertical="top"/>
    </xf>
    <xf numFmtId="0" fontId="28" fillId="0" borderId="3">
      <alignment horizontal="center" vertical="center"/>
    </xf>
    <xf numFmtId="0" fontId="33" fillId="0" borderId="0">
      <alignment horizontal="center" vertical="top"/>
    </xf>
    <xf numFmtId="0" fontId="38" fillId="55" borderId="0">
      <alignment horizontal="center" vertical="center"/>
    </xf>
    <xf numFmtId="0" fontId="38" fillId="56" borderId="0">
      <alignment horizontal="right" vertical="center"/>
    </xf>
    <xf numFmtId="0" fontId="39" fillId="0" borderId="2">
      <alignment horizontal="center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right" vertical="top"/>
    </xf>
    <xf numFmtId="0" fontId="40" fillId="0" borderId="0">
      <alignment horizontal="left" vertical="top"/>
    </xf>
    <xf numFmtId="0" fontId="41" fillId="0" borderId="2">
      <alignment horizontal="lef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27" fillId="0" borderId="0">
      <alignment horizontal="left" vertical="top"/>
    </xf>
    <xf numFmtId="0" fontId="41" fillId="0" borderId="2">
      <alignment horizontal="left" vertical="center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40" fillId="0" borderId="1">
      <alignment horizontal="left" vertical="top"/>
    </xf>
    <xf numFmtId="0" fontId="41" fillId="0" borderId="0">
      <alignment horizontal="left" vertical="center"/>
    </xf>
    <xf numFmtId="0" fontId="40" fillId="0" borderId="0">
      <alignment horizontal="left" vertical="top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right" vertical="center"/>
    </xf>
    <xf numFmtId="0" fontId="38" fillId="0" borderId="0">
      <alignment horizontal="left" vertical="top"/>
    </xf>
    <xf numFmtId="0" fontId="39" fillId="0" borderId="0">
      <alignment horizontal="left" vertical="top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left" vertical="center"/>
    </xf>
    <xf numFmtId="0" fontId="39" fillId="0" borderId="0">
      <alignment horizontal="left" vertical="top"/>
    </xf>
    <xf numFmtId="0" fontId="39" fillId="0" borderId="0">
      <alignment horizontal="right" vertical="top"/>
    </xf>
    <xf numFmtId="0" fontId="38" fillId="0" borderId="0">
      <alignment horizontal="right" vertical="center"/>
    </xf>
    <xf numFmtId="0" fontId="38" fillId="0" borderId="0">
      <alignment horizontal="left" vertical="center"/>
    </xf>
    <xf numFmtId="0" fontId="39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8" fillId="0" borderId="0">
      <alignment horizontal="left" vertical="center"/>
    </xf>
    <xf numFmtId="0" fontId="38" fillId="0" borderId="2">
      <alignment horizontal="left" vertical="center"/>
    </xf>
    <xf numFmtId="0" fontId="39" fillId="0" borderId="1">
      <alignment horizontal="left" vertical="top"/>
    </xf>
    <xf numFmtId="0" fontId="38" fillId="0" borderId="0">
      <alignment horizontal="left"/>
    </xf>
    <xf numFmtId="0" fontId="38" fillId="0" borderId="0">
      <alignment horizontal="left" vertical="top"/>
    </xf>
    <xf numFmtId="0" fontId="47" fillId="0" borderId="2">
      <alignment horizontal="left" vertical="top"/>
    </xf>
    <xf numFmtId="0" fontId="38" fillId="0" borderId="2">
      <alignment horizontal="left" vertical="center"/>
    </xf>
    <xf numFmtId="0" fontId="39" fillId="0" borderId="2">
      <alignment horizontal="center" vertical="center"/>
    </xf>
    <xf numFmtId="0" fontId="38" fillId="0" borderId="0">
      <alignment horizontal="left"/>
    </xf>
    <xf numFmtId="0" fontId="39" fillId="0" borderId="2">
      <alignment horizontal="center" vertical="center"/>
    </xf>
    <xf numFmtId="0" fontId="31" fillId="0" borderId="0">
      <alignment horizontal="left" vertical="center"/>
    </xf>
    <xf numFmtId="0" fontId="31" fillId="0" borderId="3">
      <alignment horizontal="left" vertical="top"/>
    </xf>
    <xf numFmtId="0" fontId="38" fillId="56" borderId="0">
      <alignment horizontal="right" vertical="center"/>
    </xf>
    <xf numFmtId="0" fontId="31" fillId="0" borderId="0">
      <alignment horizontal="left" vertical="top"/>
    </xf>
    <xf numFmtId="0" fontId="36" fillId="0" borderId="0">
      <alignment horizontal="center"/>
    </xf>
    <xf numFmtId="0" fontId="35" fillId="0" borderId="0">
      <alignment horizontal="left" vertical="center"/>
    </xf>
    <xf numFmtId="0" fontId="48" fillId="0" borderId="0">
      <alignment horizontal="center" vertical="center"/>
    </xf>
    <xf numFmtId="0" fontId="39" fillId="55" borderId="0">
      <alignment horizontal="center" vertical="center"/>
    </xf>
    <xf numFmtId="0" fontId="48" fillId="0" borderId="0">
      <alignment horizontal="center"/>
    </xf>
    <xf numFmtId="0" fontId="38" fillId="56" borderId="0">
      <alignment horizontal="right" vertical="center"/>
    </xf>
    <xf numFmtId="0" fontId="39" fillId="0" borderId="1">
      <alignment horizontal="left" vertical="top"/>
    </xf>
    <xf numFmtId="0" fontId="9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right" vertical="center"/>
    </xf>
    <xf numFmtId="0" fontId="38" fillId="0" borderId="0">
      <alignment horizontal="left" vertical="center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8" fillId="0" borderId="2">
      <alignment horizontal="left" vertical="center"/>
    </xf>
    <xf numFmtId="0" fontId="31" fillId="0" borderId="0">
      <alignment horizontal="left" vertical="top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5" fillId="0" borderId="0">
      <alignment horizontal="center" vertical="center"/>
    </xf>
    <xf numFmtId="0" fontId="35" fillId="0" borderId="0">
      <alignment horizontal="left" vertical="top"/>
    </xf>
    <xf numFmtId="0" fontId="37" fillId="0" borderId="0">
      <alignment horizontal="center" vertical="top"/>
    </xf>
    <xf numFmtId="0" fontId="38" fillId="55" borderId="0">
      <alignment horizontal="left" vertical="center"/>
    </xf>
    <xf numFmtId="0" fontId="38" fillId="56" borderId="0">
      <alignment horizontal="right" vertical="top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3">
      <alignment horizontal="center"/>
    </xf>
    <xf numFmtId="0" fontId="7" fillId="0" borderId="0">
      <alignment vertical="top"/>
    </xf>
    <xf numFmtId="0" fontId="13" fillId="57" borderId="0" applyNumberFormat="0" applyBorder="0" applyAlignment="0" applyProtection="0"/>
    <xf numFmtId="0" fontId="13" fillId="30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34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3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27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60" borderId="0" applyNumberFormat="0" applyBorder="0" applyAlignment="0" applyProtection="0"/>
    <xf numFmtId="0" fontId="13" fillId="43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23" fillId="13" borderId="7" applyNumberFormat="0" applyAlignment="0" applyProtection="0"/>
    <xf numFmtId="0" fontId="23" fillId="7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6" fillId="0" borderId="3">
      <alignment horizontal="center"/>
    </xf>
    <xf numFmtId="0" fontId="6" fillId="0" borderId="0">
      <alignment vertical="top"/>
    </xf>
    <xf numFmtId="0" fontId="26" fillId="61" borderId="14" applyNumberFormat="0" applyAlignment="0" applyProtection="0"/>
    <xf numFmtId="0" fontId="26" fillId="46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15" fillId="61" borderId="7" applyNumberFormat="0" applyAlignment="0" applyProtection="0"/>
    <xf numFmtId="0" fontId="15" fillId="46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165" fontId="52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16" fillId="62" borderId="8" applyNumberFormat="0" applyAlignment="0" applyProtection="0"/>
    <xf numFmtId="0" fontId="16" fillId="47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6" fillId="0" borderId="3">
      <alignment horizontal="center" wrapText="1"/>
    </xf>
    <xf numFmtId="0" fontId="7" fillId="0" borderId="0">
      <alignment vertical="top"/>
    </xf>
    <xf numFmtId="0" fontId="7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5" fillId="63" borderId="0" applyNumberFormat="0" applyBorder="0" applyAlignment="0" applyProtection="0"/>
    <xf numFmtId="0" fontId="25" fillId="51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6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12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3">
      <alignment horizontal="center" wrapText="1"/>
    </xf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3">
      <alignment horizontal="center"/>
    </xf>
    <xf numFmtId="0" fontId="7" fillId="0" borderId="0"/>
    <xf numFmtId="0" fontId="6" fillId="0" borderId="3">
      <alignment horizontal="center" wrapText="1"/>
    </xf>
    <xf numFmtId="0" fontId="7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0">
      <alignment horizont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7" fillId="0" borderId="0" applyFont="0" applyFill="0" applyBorder="0" applyAlignment="0" applyProtection="0"/>
    <xf numFmtId="169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6" fillId="0" borderId="0">
      <alignment horizontal="left" vertical="top"/>
    </xf>
    <xf numFmtId="0" fontId="19" fillId="10" borderId="0" applyNumberFormat="0" applyBorder="0" applyAlignment="0" applyProtection="0"/>
    <xf numFmtId="0" fontId="19" fillId="4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7" fillId="0" borderId="0"/>
    <xf numFmtId="0" fontId="6" fillId="0" borderId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0" borderId="0"/>
    <xf numFmtId="164" fontId="7" fillId="0" borderId="0" applyFont="0" applyFill="0" applyBorder="0" applyAlignment="0" applyProtection="0"/>
    <xf numFmtId="0" fontId="7" fillId="0" borderId="0"/>
  </cellStyleXfs>
  <cellXfs count="65">
    <xf numFmtId="0" fontId="0" fillId="0" borderId="0" xfId="0"/>
    <xf numFmtId="0" fontId="4" fillId="0" borderId="0" xfId="4" applyNumberFormat="1" applyFont="1"/>
    <xf numFmtId="0" fontId="4" fillId="0" borderId="0" xfId="4" applyNumberFormat="1" applyFont="1" applyAlignment="1">
      <alignment horizontal="right"/>
    </xf>
    <xf numFmtId="0" fontId="9" fillId="0" borderId="0" xfId="4" applyNumberFormat="1" applyFont="1" applyBorder="1" applyAlignment="1">
      <alignment horizontal="right" vertical="top"/>
    </xf>
    <xf numFmtId="0" fontId="4" fillId="0" borderId="0" xfId="4" applyNumberFormat="1" applyFont="1" applyAlignment="1"/>
    <xf numFmtId="0" fontId="4" fillId="0" borderId="0" xfId="4" applyNumberFormat="1" applyFont="1" applyAlignment="1">
      <alignment wrapText="1"/>
    </xf>
    <xf numFmtId="0" fontId="4" fillId="0" borderId="0" xfId="4" applyNumberFormat="1" applyBorder="1" applyAlignment="1">
      <alignment vertical="top"/>
    </xf>
    <xf numFmtId="0" fontId="60" fillId="0" borderId="0" xfId="4" applyNumberFormat="1" applyFont="1" applyBorder="1" applyAlignment="1">
      <alignment vertical="top"/>
    </xf>
    <xf numFmtId="0" fontId="4" fillId="0" borderId="0" xfId="4" applyNumberFormat="1" applyFont="1" applyBorder="1" applyAlignment="1">
      <alignment vertical="top"/>
    </xf>
    <xf numFmtId="0" fontId="4" fillId="0" borderId="0" xfId="4" applyNumberFormat="1" applyFont="1" applyAlignment="1">
      <alignment vertical="top" wrapText="1"/>
    </xf>
    <xf numFmtId="0" fontId="4" fillId="0" borderId="0" xfId="4" applyNumberFormat="1" applyFont="1" applyAlignment="1">
      <alignment vertical="top"/>
    </xf>
    <xf numFmtId="0" fontId="2" fillId="0" borderId="17" xfId="4" applyNumberFormat="1" applyFont="1" applyBorder="1" applyAlignment="1">
      <alignment horizontal="center" vertical="top" wrapText="1"/>
    </xf>
    <xf numFmtId="0" fontId="3" fillId="0" borderId="17" xfId="4" applyNumberFormat="1" applyFont="1" applyBorder="1" applyAlignment="1">
      <alignment horizontal="center" vertical="top" wrapText="1"/>
    </xf>
    <xf numFmtId="0" fontId="4" fillId="0" borderId="17" xfId="4" applyNumberFormat="1" applyFont="1" applyBorder="1" applyAlignment="1">
      <alignment horizontal="center" wrapText="1"/>
    </xf>
    <xf numFmtId="0" fontId="4" fillId="0" borderId="3" xfId="4" applyNumberFormat="1" applyBorder="1" applyAlignment="1">
      <alignment horizontal="right" vertical="top" wrapText="1"/>
    </xf>
    <xf numFmtId="0" fontId="4" fillId="0" borderId="3" xfId="4" applyNumberFormat="1" applyFont="1" applyBorder="1" applyAlignment="1">
      <alignment horizontal="left" vertical="top" wrapText="1"/>
    </xf>
    <xf numFmtId="4" fontId="4" fillId="0" borderId="3" xfId="4" applyNumberFormat="1" applyFont="1" applyBorder="1" applyAlignment="1">
      <alignment horizontal="right" vertical="top" wrapText="1"/>
    </xf>
    <xf numFmtId="0" fontId="4" fillId="0" borderId="3" xfId="4" applyNumberFormat="1" applyFont="1" applyBorder="1" applyAlignment="1">
      <alignment horizontal="right" vertical="top" wrapText="1"/>
    </xf>
    <xf numFmtId="0" fontId="1" fillId="0" borderId="3" xfId="4" applyNumberFormat="1" applyFont="1" applyBorder="1" applyAlignment="1">
      <alignment horizontal="right" vertical="top" wrapText="1"/>
    </xf>
    <xf numFmtId="0" fontId="1" fillId="0" borderId="3" xfId="4" applyNumberFormat="1" applyFont="1" applyBorder="1" applyAlignment="1">
      <alignment horizontal="left" vertical="top" wrapText="1"/>
    </xf>
    <xf numFmtId="4" fontId="1" fillId="0" borderId="3" xfId="4" applyNumberFormat="1" applyFont="1" applyBorder="1" applyAlignment="1">
      <alignment horizontal="right" vertical="top" wrapText="1"/>
    </xf>
    <xf numFmtId="0" fontId="4" fillId="0" borderId="3" xfId="1521" applyNumberFormat="1" applyFont="1" applyBorder="1" applyAlignment="1">
      <alignment horizontal="left" vertical="top" wrapText="1"/>
    </xf>
    <xf numFmtId="4" fontId="4" fillId="0" borderId="3" xfId="1521" applyNumberFormat="1" applyFont="1" applyBorder="1" applyAlignment="1">
      <alignment horizontal="right" vertical="top" wrapText="1"/>
    </xf>
    <xf numFmtId="0" fontId="1" fillId="0" borderId="3" xfId="1521" applyNumberFormat="1" applyFont="1" applyBorder="1" applyAlignment="1">
      <alignment horizontal="left" vertical="top" wrapText="1"/>
    </xf>
    <xf numFmtId="4" fontId="1" fillId="0" borderId="3" xfId="1521" applyNumberFormat="1" applyFont="1" applyBorder="1" applyAlignment="1">
      <alignment horizontal="right" vertical="top" wrapText="1"/>
    </xf>
    <xf numFmtId="0" fontId="4" fillId="0" borderId="0" xfId="4" applyNumberFormat="1" applyBorder="1" applyAlignment="1">
      <alignment horizontal="center" vertical="center"/>
    </xf>
    <xf numFmtId="0" fontId="9" fillId="0" borderId="0" xfId="4" applyNumberFormat="1" applyFont="1" applyBorder="1" applyAlignment="1">
      <alignment vertical="top"/>
    </xf>
    <xf numFmtId="0" fontId="63" fillId="0" borderId="0" xfId="4" applyNumberFormat="1" applyFont="1" applyBorder="1" applyAlignment="1">
      <alignment vertical="top"/>
    </xf>
    <xf numFmtId="0" fontId="4" fillId="0" borderId="4" xfId="4" applyNumberFormat="1" applyFont="1" applyBorder="1" applyAlignment="1">
      <alignment horizontal="left" vertical="top" wrapText="1"/>
    </xf>
    <xf numFmtId="0" fontId="4" fillId="0" borderId="5" xfId="4" applyNumberFormat="1" applyFont="1" applyBorder="1" applyAlignment="1">
      <alignment horizontal="left" vertical="top" wrapText="1"/>
    </xf>
    <xf numFmtId="0" fontId="4" fillId="0" borderId="6" xfId="4" applyNumberFormat="1" applyFont="1" applyBorder="1" applyAlignment="1">
      <alignment horizontal="left" vertical="top" wrapText="1"/>
    </xf>
    <xf numFmtId="0" fontId="1" fillId="0" borderId="4" xfId="1521" applyNumberFormat="1" applyFont="1" applyBorder="1" applyAlignment="1">
      <alignment horizontal="left" vertical="top" wrapText="1"/>
    </xf>
    <xf numFmtId="0" fontId="1" fillId="0" borderId="5" xfId="1521" applyNumberFormat="1" applyFont="1" applyBorder="1" applyAlignment="1">
      <alignment horizontal="left" vertical="top" wrapText="1"/>
    </xf>
    <xf numFmtId="0" fontId="1" fillId="0" borderId="6" xfId="1521" applyNumberFormat="1" applyFont="1" applyBorder="1" applyAlignment="1">
      <alignment horizontal="left" vertical="top" wrapText="1"/>
    </xf>
    <xf numFmtId="0" fontId="1" fillId="0" borderId="4" xfId="4" applyNumberFormat="1" applyFont="1" applyBorder="1" applyAlignment="1">
      <alignment horizontal="left" vertical="top" wrapText="1"/>
    </xf>
    <xf numFmtId="0" fontId="1" fillId="0" borderId="5" xfId="4" applyNumberFormat="1" applyFont="1" applyBorder="1" applyAlignment="1">
      <alignment horizontal="left" vertical="top" wrapText="1"/>
    </xf>
    <xf numFmtId="0" fontId="1" fillId="0" borderId="6" xfId="4" applyNumberFormat="1" applyFont="1" applyBorder="1" applyAlignment="1">
      <alignment horizontal="left" vertical="top" wrapText="1"/>
    </xf>
    <xf numFmtId="0" fontId="58" fillId="0" borderId="0" xfId="4" applyNumberFormat="1" applyFont="1" applyAlignment="1">
      <alignment vertical="top" wrapText="1"/>
    </xf>
    <xf numFmtId="0" fontId="59" fillId="0" borderId="0" xfId="4" applyNumberFormat="1" applyFont="1" applyBorder="1" applyAlignment="1">
      <alignment horizontal="right" vertical="top" wrapText="1"/>
    </xf>
    <xf numFmtId="0" fontId="1" fillId="0" borderId="0" xfId="4" applyNumberFormat="1" applyFont="1" applyBorder="1" applyAlignment="1">
      <alignment horizontal="center" vertical="top" wrapText="1"/>
    </xf>
    <xf numFmtId="0" fontId="4" fillId="0" borderId="0" xfId="4" applyNumberFormat="1" applyBorder="1" applyAlignment="1">
      <alignment horizontal="center" vertical="center"/>
    </xf>
    <xf numFmtId="0" fontId="4" fillId="0" borderId="0" xfId="4" applyNumberFormat="1" applyBorder="1" applyAlignment="1">
      <alignment horizontal="left" vertical="top"/>
    </xf>
    <xf numFmtId="0" fontId="1" fillId="0" borderId="0" xfId="4" quotePrefix="1" applyNumberFormat="1" applyFont="1" applyBorder="1" applyAlignment="1">
      <alignment horizontal="left" vertical="top" wrapText="1"/>
    </xf>
    <xf numFmtId="0" fontId="1" fillId="0" borderId="0" xfId="4" applyNumberFormat="1" applyFont="1" applyBorder="1" applyAlignment="1">
      <alignment horizontal="left" vertical="top" wrapText="1"/>
    </xf>
    <xf numFmtId="0" fontId="62" fillId="0" borderId="0" xfId="4" applyNumberFormat="1" applyFont="1" applyAlignment="1">
      <alignment horizontal="center"/>
    </xf>
    <xf numFmtId="0" fontId="63" fillId="0" borderId="0" xfId="4" applyNumberFormat="1" applyFont="1" applyBorder="1" applyAlignment="1">
      <alignment horizontal="center" vertical="top"/>
    </xf>
    <xf numFmtId="0" fontId="2" fillId="0" borderId="18" xfId="4" applyNumberFormat="1" applyFont="1" applyBorder="1" applyAlignment="1">
      <alignment horizontal="left" vertical="top" wrapText="1"/>
    </xf>
    <xf numFmtId="0" fontId="2" fillId="0" borderId="19" xfId="4" applyNumberFormat="1" applyFont="1" applyBorder="1" applyAlignment="1">
      <alignment horizontal="left" vertical="top" wrapText="1"/>
    </xf>
    <xf numFmtId="0" fontId="2" fillId="0" borderId="20" xfId="4" applyNumberFormat="1" applyFont="1" applyBorder="1" applyAlignment="1">
      <alignment horizontal="left" vertical="top" wrapText="1"/>
    </xf>
    <xf numFmtId="0" fontId="4" fillId="0" borderId="21" xfId="4" applyNumberFormat="1" applyFont="1" applyBorder="1" applyAlignment="1">
      <alignment horizontal="center" wrapText="1"/>
    </xf>
    <xf numFmtId="0" fontId="4" fillId="0" borderId="22" xfId="4" applyNumberFormat="1" applyFont="1" applyBorder="1" applyAlignment="1">
      <alignment horizontal="center" wrapText="1"/>
    </xf>
    <xf numFmtId="0" fontId="4" fillId="0" borderId="23" xfId="4" applyNumberFormat="1" applyFont="1" applyBorder="1" applyAlignment="1">
      <alignment horizontal="center" wrapText="1"/>
    </xf>
    <xf numFmtId="0" fontId="4" fillId="0" borderId="0" xfId="4" applyNumberFormat="1" applyBorder="1" applyAlignment="1">
      <alignment horizontal="left" vertical="top" wrapText="1"/>
    </xf>
    <xf numFmtId="0" fontId="61" fillId="0" borderId="0" xfId="4" applyNumberFormat="1" applyFont="1" applyFill="1" applyBorder="1" applyAlignment="1">
      <alignment horizontal="left" vertical="top" wrapText="1"/>
    </xf>
    <xf numFmtId="0" fontId="4" fillId="0" borderId="0" xfId="4" applyNumberFormat="1" applyFont="1" applyAlignment="1">
      <alignment horizontal="left" vertical="top" wrapText="1"/>
    </xf>
    <xf numFmtId="0" fontId="1" fillId="0" borderId="24" xfId="4" applyNumberFormat="1" applyFont="1" applyBorder="1" applyAlignment="1">
      <alignment horizontal="left" vertical="top" wrapText="1"/>
    </xf>
    <xf numFmtId="0" fontId="1" fillId="0" borderId="2" xfId="4" applyNumberFormat="1" applyFont="1" applyBorder="1" applyAlignment="1">
      <alignment horizontal="left" vertical="top" wrapText="1"/>
    </xf>
    <xf numFmtId="0" fontId="1" fillId="0" borderId="25" xfId="4" applyNumberFormat="1" applyFont="1" applyBorder="1" applyAlignment="1">
      <alignment horizontal="left" vertical="top" wrapText="1"/>
    </xf>
    <xf numFmtId="0" fontId="4" fillId="0" borderId="0" xfId="4" applyNumberFormat="1" applyBorder="1" applyAlignment="1">
      <alignment horizontal="center" vertical="top" wrapText="1"/>
    </xf>
    <xf numFmtId="0" fontId="4" fillId="0" borderId="4" xfId="4" applyNumberFormat="1" applyBorder="1" applyAlignment="1">
      <alignment horizontal="left" vertical="top" wrapText="1"/>
    </xf>
    <xf numFmtId="0" fontId="4" fillId="0" borderId="6" xfId="4" applyNumberFormat="1" applyBorder="1" applyAlignment="1">
      <alignment horizontal="left" vertical="top" wrapText="1"/>
    </xf>
    <xf numFmtId="0" fontId="4" fillId="0" borderId="5" xfId="4" applyNumberFormat="1" applyBorder="1" applyAlignment="1">
      <alignment horizontal="left" vertical="top" wrapText="1"/>
    </xf>
    <xf numFmtId="0" fontId="4" fillId="0" borderId="0" xfId="4" applyNumberFormat="1" applyFont="1" applyAlignment="1">
      <alignment horizontal="center" wrapText="1"/>
    </xf>
    <xf numFmtId="0" fontId="62" fillId="0" borderId="0" xfId="4" applyNumberFormat="1" applyFont="1" applyBorder="1" applyAlignment="1">
      <alignment horizontal="center"/>
    </xf>
    <xf numFmtId="0" fontId="4" fillId="0" borderId="0" xfId="4" applyNumberFormat="1" applyFont="1" applyBorder="1" applyAlignment="1"/>
  </cellXfs>
  <cellStyles count="2031">
    <cellStyle name="_Сметы ВНИИСТ" xfId="10"/>
    <cellStyle name="_Японское море_РД - ВНИИСТ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Акцент1 10" xfId="18"/>
    <cellStyle name="20% - Акцент1 11" xfId="19"/>
    <cellStyle name="20% - Акцент1 12" xfId="20"/>
    <cellStyle name="20% - Акцент1 13" xfId="21"/>
    <cellStyle name="20% - Акцент1 14" xfId="22"/>
    <cellStyle name="20% - Акцент1 15" xfId="23"/>
    <cellStyle name="20% - Акцент1 16" xfId="24"/>
    <cellStyle name="20% - Акцент1 17" xfId="25"/>
    <cellStyle name="20% - Акцент1 18" xfId="26"/>
    <cellStyle name="20% - Акцент1 2" xfId="27"/>
    <cellStyle name="20% - Акцент1 2 2" xfId="28"/>
    <cellStyle name="20% - Акцент1 2 2 2" xfId="29"/>
    <cellStyle name="20% - Акцент1 2 2_Приложение №2 - Смета" xfId="30"/>
    <cellStyle name="20% - Акцент1 2 3" xfId="31"/>
    <cellStyle name="20% - Акцент1 2_Приложение №2 - Смета" xfId="32"/>
    <cellStyle name="20% - Акцент1 3" xfId="33"/>
    <cellStyle name="20% - Акцент1 3 2" xfId="34"/>
    <cellStyle name="20% - Акцент1 3_Приложение №2 - Смета" xfId="35"/>
    <cellStyle name="20% - Акцент1 4" xfId="36"/>
    <cellStyle name="20% - Акцент1 4 2" xfId="37"/>
    <cellStyle name="20% - Акцент1 4_Приложение №2 - Смета" xfId="38"/>
    <cellStyle name="20% - Акцент1 5" xfId="39"/>
    <cellStyle name="20% - Акцент1 5 2" xfId="40"/>
    <cellStyle name="20% - Акцент1 5_Приложение №2 - Смета" xfId="41"/>
    <cellStyle name="20% - Акцент1 6" xfId="42"/>
    <cellStyle name="20% - Акцент1 6 2" xfId="43"/>
    <cellStyle name="20% - Акцент1 6_Приложение №2 - Смета" xfId="44"/>
    <cellStyle name="20% - Акцент1 7" xfId="45"/>
    <cellStyle name="20% - Акцент1 7 2" xfId="46"/>
    <cellStyle name="20% - Акцент1 7_Приложение №2 - Смета" xfId="47"/>
    <cellStyle name="20% - Акцент1 8" xfId="48"/>
    <cellStyle name="20% - Акцент1 9" xfId="49"/>
    <cellStyle name="20% - Акцент2 10" xfId="50"/>
    <cellStyle name="20% - Акцент2 11" xfId="51"/>
    <cellStyle name="20% - Акцент2 12" xfId="52"/>
    <cellStyle name="20% - Акцент2 13" xfId="53"/>
    <cellStyle name="20% - Акцент2 14" xfId="54"/>
    <cellStyle name="20% - Акцент2 15" xfId="55"/>
    <cellStyle name="20% - Акцент2 16" xfId="56"/>
    <cellStyle name="20% - Акцент2 17" xfId="57"/>
    <cellStyle name="20% - Акцент2 18" xfId="58"/>
    <cellStyle name="20% - Акцент2 2" xfId="59"/>
    <cellStyle name="20% - Акцент2 2 2" xfId="60"/>
    <cellStyle name="20% - Акцент2 2 2 2" xfId="61"/>
    <cellStyle name="20% - Акцент2 2 2_Приложение №2 - Смета" xfId="62"/>
    <cellStyle name="20% - Акцент2 2 3" xfId="63"/>
    <cellStyle name="20% - Акцент2 2_Приложение №2 - Смета" xfId="64"/>
    <cellStyle name="20% - Акцент2 3" xfId="65"/>
    <cellStyle name="20% - Акцент2 3 2" xfId="66"/>
    <cellStyle name="20% - Акцент2 3_Приложение №2 - Смета" xfId="67"/>
    <cellStyle name="20% - Акцент2 4" xfId="68"/>
    <cellStyle name="20% - Акцент2 4 2" xfId="69"/>
    <cellStyle name="20% - Акцент2 4_Приложение №2 - Смета" xfId="70"/>
    <cellStyle name="20% - Акцент2 5" xfId="71"/>
    <cellStyle name="20% - Акцент2 5 2" xfId="72"/>
    <cellStyle name="20% - Акцент2 5_Приложение №2 - Смета" xfId="73"/>
    <cellStyle name="20% - Акцент2 6" xfId="74"/>
    <cellStyle name="20% - Акцент2 6 2" xfId="75"/>
    <cellStyle name="20% - Акцент2 6_Приложение №2 - Смета" xfId="76"/>
    <cellStyle name="20% - Акцент2 7" xfId="77"/>
    <cellStyle name="20% - Акцент2 7 2" xfId="78"/>
    <cellStyle name="20% - Акцент2 7_Приложение №2 - Смета" xfId="79"/>
    <cellStyle name="20% - Акцент2 8" xfId="80"/>
    <cellStyle name="20% - Акцент2 9" xfId="81"/>
    <cellStyle name="20% - Акцент3 10" xfId="82"/>
    <cellStyle name="20% - Акцент3 11" xfId="83"/>
    <cellStyle name="20% - Акцент3 12" xfId="84"/>
    <cellStyle name="20% - Акцент3 13" xfId="85"/>
    <cellStyle name="20% - Акцент3 14" xfId="86"/>
    <cellStyle name="20% - Акцент3 15" xfId="87"/>
    <cellStyle name="20% - Акцент3 16" xfId="88"/>
    <cellStyle name="20% - Акцент3 17" xfId="89"/>
    <cellStyle name="20% - Акцент3 18" xfId="90"/>
    <cellStyle name="20% - Акцент3 2" xfId="91"/>
    <cellStyle name="20% - Акцент3 2 2" xfId="92"/>
    <cellStyle name="20% - Акцент3 2 2 2" xfId="93"/>
    <cellStyle name="20% - Акцент3 2 2_Приложение №2 - Смета" xfId="94"/>
    <cellStyle name="20% - Акцент3 2 3" xfId="95"/>
    <cellStyle name="20% - Акцент3 2_Приложение №2 - Смета" xfId="96"/>
    <cellStyle name="20% - Акцент3 3" xfId="97"/>
    <cellStyle name="20% - Акцент3 3 2" xfId="98"/>
    <cellStyle name="20% - Акцент3 3_Приложение №2 - Смета" xfId="99"/>
    <cellStyle name="20% - Акцент3 4" xfId="100"/>
    <cellStyle name="20% - Акцент3 4 2" xfId="101"/>
    <cellStyle name="20% - Акцент3 4_Приложение №2 - Смета" xfId="102"/>
    <cellStyle name="20% - Акцент3 5" xfId="103"/>
    <cellStyle name="20% - Акцент3 5 2" xfId="104"/>
    <cellStyle name="20% - Акцент3 5_Приложение №2 - Смета" xfId="105"/>
    <cellStyle name="20% - Акцент3 6" xfId="106"/>
    <cellStyle name="20% - Акцент3 6 2" xfId="107"/>
    <cellStyle name="20% - Акцент3 6_Приложение №2 - Смета" xfId="108"/>
    <cellStyle name="20% - Акцент3 7" xfId="109"/>
    <cellStyle name="20% - Акцент3 7 2" xfId="110"/>
    <cellStyle name="20% - Акцент3 7_Приложение №2 - Смета" xfId="111"/>
    <cellStyle name="20% - Акцент3 8" xfId="112"/>
    <cellStyle name="20% - Акцент3 9" xfId="113"/>
    <cellStyle name="20% - Акцент4 10" xfId="114"/>
    <cellStyle name="20% - Акцент4 11" xfId="115"/>
    <cellStyle name="20% - Акцент4 12" xfId="116"/>
    <cellStyle name="20% - Акцент4 13" xfId="117"/>
    <cellStyle name="20% - Акцент4 14" xfId="118"/>
    <cellStyle name="20% - Акцент4 15" xfId="119"/>
    <cellStyle name="20% - Акцент4 16" xfId="120"/>
    <cellStyle name="20% - Акцент4 17" xfId="121"/>
    <cellStyle name="20% - Акцент4 18" xfId="122"/>
    <cellStyle name="20% - Акцент4 2" xfId="123"/>
    <cellStyle name="20% - Акцент4 2 2" xfId="124"/>
    <cellStyle name="20% - Акцент4 2 2 2" xfId="125"/>
    <cellStyle name="20% - Акцент4 2 2_Приложение №2 - Смета" xfId="126"/>
    <cellStyle name="20% - Акцент4 2 3" xfId="127"/>
    <cellStyle name="20% - Акцент4 2_Приложение №2 - Смета" xfId="128"/>
    <cellStyle name="20% - Акцент4 3" xfId="129"/>
    <cellStyle name="20% - Акцент4 3 2" xfId="130"/>
    <cellStyle name="20% - Акцент4 3_Приложение №2 - Смета" xfId="131"/>
    <cellStyle name="20% - Акцент4 4" xfId="132"/>
    <cellStyle name="20% - Акцент4 4 2" xfId="133"/>
    <cellStyle name="20% - Акцент4 4_Приложение №2 - Смета" xfId="134"/>
    <cellStyle name="20% - Акцент4 5" xfId="135"/>
    <cellStyle name="20% - Акцент4 5 2" xfId="136"/>
    <cellStyle name="20% - Акцент4 5_Приложение №2 - Смета" xfId="137"/>
    <cellStyle name="20% - Акцент4 6" xfId="138"/>
    <cellStyle name="20% - Акцент4 6 2" xfId="139"/>
    <cellStyle name="20% - Акцент4 6_Приложение №2 - Смета" xfId="140"/>
    <cellStyle name="20% - Акцент4 7" xfId="141"/>
    <cellStyle name="20% - Акцент4 7 2" xfId="142"/>
    <cellStyle name="20% - Акцент4 7_Приложение №2 - Смета" xfId="143"/>
    <cellStyle name="20% - Акцент4 8" xfId="144"/>
    <cellStyle name="20% - Акцент4 9" xfId="145"/>
    <cellStyle name="20% - Акцент5 10" xfId="146"/>
    <cellStyle name="20% - Акцент5 11" xfId="147"/>
    <cellStyle name="20% - Акцент5 12" xfId="148"/>
    <cellStyle name="20% - Акцент5 13" xfId="149"/>
    <cellStyle name="20% - Акцент5 14" xfId="150"/>
    <cellStyle name="20% - Акцент5 15" xfId="151"/>
    <cellStyle name="20% - Акцент5 16" xfId="152"/>
    <cellStyle name="20% - Акцент5 17" xfId="153"/>
    <cellStyle name="20% - Акцент5 18" xfId="154"/>
    <cellStyle name="20% - Акцент5 2" xfId="155"/>
    <cellStyle name="20% - Акцент5 2 2" xfId="156"/>
    <cellStyle name="20% - Акцент5 2 2 2" xfId="157"/>
    <cellStyle name="20% - Акцент5 2 2_Приложение №2 - Смета" xfId="158"/>
    <cellStyle name="20% - Акцент5 2 3" xfId="159"/>
    <cellStyle name="20% - Акцент5 2_Приложение №2 - Смета" xfId="160"/>
    <cellStyle name="20% - Акцент5 3" xfId="161"/>
    <cellStyle name="20% - Акцент5 3 2" xfId="162"/>
    <cellStyle name="20% - Акцент5 3_Приложение №2 - Смета" xfId="163"/>
    <cellStyle name="20% - Акцент5 4" xfId="164"/>
    <cellStyle name="20% - Акцент5 4 2" xfId="165"/>
    <cellStyle name="20% - Акцент5 4_Приложение №2 - Смета" xfId="166"/>
    <cellStyle name="20% - Акцент5 5" xfId="167"/>
    <cellStyle name="20% - Акцент5 5 2" xfId="168"/>
    <cellStyle name="20% - Акцент5 5_Приложение №2 - Смета" xfId="169"/>
    <cellStyle name="20% - Акцент5 6" xfId="170"/>
    <cellStyle name="20% - Акцент5 6 2" xfId="171"/>
    <cellStyle name="20% - Акцент5 6_Приложение №2 - Смета" xfId="172"/>
    <cellStyle name="20% - Акцент5 7" xfId="173"/>
    <cellStyle name="20% - Акцент5 7 2" xfId="174"/>
    <cellStyle name="20% - Акцент5 7_Приложение №2 - Смета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2" xfId="187"/>
    <cellStyle name="20% - Акцент6 2 2" xfId="188"/>
    <cellStyle name="20% - Акцент6 2 2 2" xfId="189"/>
    <cellStyle name="20% - Акцент6 2 2_Приложение №2 - Смета" xfId="190"/>
    <cellStyle name="20% - Акцент6 2 3" xfId="191"/>
    <cellStyle name="20% - Акцент6 2_Приложение №2 - Смета" xfId="192"/>
    <cellStyle name="20% - Акцент6 3" xfId="193"/>
    <cellStyle name="20% - Акцент6 3 2" xfId="194"/>
    <cellStyle name="20% - Акцент6 3_Приложение №2 - Смета" xfId="195"/>
    <cellStyle name="20% - Акцент6 4" xfId="196"/>
    <cellStyle name="20% - Акцент6 4 2" xfId="197"/>
    <cellStyle name="20% - Акцент6 4_Приложение №2 - Смета" xfId="198"/>
    <cellStyle name="20% - Акцент6 5" xfId="199"/>
    <cellStyle name="20% - Акцент6 5 2" xfId="200"/>
    <cellStyle name="20% - Акцент6 5_Приложение №2 - Смета" xfId="201"/>
    <cellStyle name="20% - Акцент6 6" xfId="202"/>
    <cellStyle name="20% - Акцент6 6 2" xfId="203"/>
    <cellStyle name="20% - Акцент6 6_Приложение №2 - Смета" xfId="204"/>
    <cellStyle name="20% - Акцент6 7" xfId="205"/>
    <cellStyle name="20% - Акцент6 7 2" xfId="206"/>
    <cellStyle name="20% - Акцент6 7_Приложение №2 - Смета" xfId="207"/>
    <cellStyle name="20% - Акцент6 8" xfId="208"/>
    <cellStyle name="20% - Акцент6 9" xfId="209"/>
    <cellStyle name="40% - Accent1" xfId="210"/>
    <cellStyle name="40% - Accent2" xfId="211"/>
    <cellStyle name="40% - Accent3" xfId="212"/>
    <cellStyle name="40% - Accent4" xfId="213"/>
    <cellStyle name="40% - Accent5" xfId="214"/>
    <cellStyle name="40% - Accent6" xfId="215"/>
    <cellStyle name="40% - Акцент1 10" xfId="216"/>
    <cellStyle name="40% - Акцент1 11" xfId="217"/>
    <cellStyle name="40% - Акцент1 12" xfId="218"/>
    <cellStyle name="40% - Акцент1 13" xfId="219"/>
    <cellStyle name="40% - Акцент1 14" xfId="220"/>
    <cellStyle name="40% - Акцент1 15" xfId="221"/>
    <cellStyle name="40% - Акцент1 16" xfId="222"/>
    <cellStyle name="40% - Акцент1 17" xfId="223"/>
    <cellStyle name="40% - Акцент1 18" xfId="224"/>
    <cellStyle name="40% - Акцент1 2" xfId="225"/>
    <cellStyle name="40% - Акцент1 2 2" xfId="226"/>
    <cellStyle name="40% - Акцент1 2 2 2" xfId="227"/>
    <cellStyle name="40% - Акцент1 2 2_Приложение №2 - Смета" xfId="228"/>
    <cellStyle name="40% - Акцент1 2 3" xfId="229"/>
    <cellStyle name="40% - Акцент1 2_Приложение №2 - Смета" xfId="230"/>
    <cellStyle name="40% - Акцент1 3" xfId="231"/>
    <cellStyle name="40% - Акцент1 3 2" xfId="232"/>
    <cellStyle name="40% - Акцент1 3_Приложение №2 - Смета" xfId="233"/>
    <cellStyle name="40% - Акцент1 4" xfId="234"/>
    <cellStyle name="40% - Акцент1 4 2" xfId="235"/>
    <cellStyle name="40% - Акцент1 4_Приложение №2 - Смета" xfId="236"/>
    <cellStyle name="40% - Акцент1 5" xfId="237"/>
    <cellStyle name="40% - Акцент1 5 2" xfId="238"/>
    <cellStyle name="40% - Акцент1 5_Приложение №2 - Смета" xfId="239"/>
    <cellStyle name="40% - Акцент1 6" xfId="240"/>
    <cellStyle name="40% - Акцент1 6 2" xfId="241"/>
    <cellStyle name="40% - Акцент1 6_Приложение №2 - Смета" xfId="242"/>
    <cellStyle name="40% - Акцент1 7" xfId="243"/>
    <cellStyle name="40% - Акцент1 7 2" xfId="244"/>
    <cellStyle name="40% - Акцент1 7_Приложение №2 - Смета" xfId="245"/>
    <cellStyle name="40% - Акцент1 8" xfId="246"/>
    <cellStyle name="40% - Акцент1 9" xfId="247"/>
    <cellStyle name="40% - Акцент2 10" xfId="248"/>
    <cellStyle name="40% - Акцент2 11" xfId="249"/>
    <cellStyle name="40% - Акцент2 12" xfId="250"/>
    <cellStyle name="40% - Акцент2 13" xfId="251"/>
    <cellStyle name="40% - Акцент2 14" xfId="252"/>
    <cellStyle name="40% - Акцент2 15" xfId="253"/>
    <cellStyle name="40% - Акцент2 16" xfId="254"/>
    <cellStyle name="40% - Акцент2 17" xfId="255"/>
    <cellStyle name="40% - Акцент2 18" xfId="256"/>
    <cellStyle name="40% - Акцент2 2" xfId="257"/>
    <cellStyle name="40% - Акцент2 2 2" xfId="258"/>
    <cellStyle name="40% - Акцент2 2 2 2" xfId="259"/>
    <cellStyle name="40% - Акцент2 2 2_Приложение №2 - Смета" xfId="260"/>
    <cellStyle name="40% - Акцент2 2 3" xfId="261"/>
    <cellStyle name="40% - Акцент2 2_Приложение №2 - Смета" xfId="262"/>
    <cellStyle name="40% - Акцент2 3" xfId="263"/>
    <cellStyle name="40% - Акцент2 3 2" xfId="264"/>
    <cellStyle name="40% - Акцент2 3_Приложение №2 - Смета" xfId="265"/>
    <cellStyle name="40% - Акцент2 4" xfId="266"/>
    <cellStyle name="40% - Акцент2 4 2" xfId="267"/>
    <cellStyle name="40% - Акцент2 4_Приложение №2 - Смета" xfId="268"/>
    <cellStyle name="40% - Акцент2 5" xfId="269"/>
    <cellStyle name="40% - Акцент2 5 2" xfId="270"/>
    <cellStyle name="40% - Акцент2 5_Приложение №2 - Смета" xfId="271"/>
    <cellStyle name="40% - Акцент2 6" xfId="272"/>
    <cellStyle name="40% - Акцент2 6 2" xfId="273"/>
    <cellStyle name="40% - Акцент2 6_Приложение №2 - Смета" xfId="274"/>
    <cellStyle name="40% - Акцент2 7" xfId="275"/>
    <cellStyle name="40% - Акцент2 7 2" xfId="276"/>
    <cellStyle name="40% - Акцент2 7_Приложение №2 - Смета" xfId="277"/>
    <cellStyle name="40% - Акцент2 8" xfId="278"/>
    <cellStyle name="40% - Акцент2 9" xfId="279"/>
    <cellStyle name="40% - Акцент3 10" xfId="280"/>
    <cellStyle name="40% - Акцент3 11" xfId="281"/>
    <cellStyle name="40% - Акцент3 12" xfId="282"/>
    <cellStyle name="40% - Акцент3 13" xfId="283"/>
    <cellStyle name="40% - Акцент3 14" xfId="284"/>
    <cellStyle name="40% - Акцент3 15" xfId="285"/>
    <cellStyle name="40% - Акцент3 16" xfId="286"/>
    <cellStyle name="40% - Акцент3 17" xfId="287"/>
    <cellStyle name="40% - Акцент3 18" xfId="288"/>
    <cellStyle name="40% - Акцент3 2" xfId="289"/>
    <cellStyle name="40% - Акцент3 2 2" xfId="290"/>
    <cellStyle name="40% - Акцент3 2 2 2" xfId="291"/>
    <cellStyle name="40% - Акцент3 2 2_Приложение №2 - Смета" xfId="292"/>
    <cellStyle name="40% - Акцент3 2 3" xfId="293"/>
    <cellStyle name="40% - Акцент3 2_Приложение №2 - Смета" xfId="294"/>
    <cellStyle name="40% - Акцент3 3" xfId="295"/>
    <cellStyle name="40% - Акцент3 3 2" xfId="296"/>
    <cellStyle name="40% - Акцент3 3_Приложение №2 - Смета" xfId="297"/>
    <cellStyle name="40% - Акцент3 4" xfId="298"/>
    <cellStyle name="40% - Акцент3 4 2" xfId="299"/>
    <cellStyle name="40% - Акцент3 4_Приложение №2 - Смета" xfId="300"/>
    <cellStyle name="40% - Акцент3 5" xfId="301"/>
    <cellStyle name="40% - Акцент3 5 2" xfId="302"/>
    <cellStyle name="40% - Акцент3 5_Приложение №2 - Смета" xfId="303"/>
    <cellStyle name="40% - Акцент3 6" xfId="304"/>
    <cellStyle name="40% - Акцент3 6 2" xfId="305"/>
    <cellStyle name="40% - Акцент3 6_Приложение №2 - Смета" xfId="306"/>
    <cellStyle name="40% - Акцент3 7" xfId="307"/>
    <cellStyle name="40% - Акцент3 7 2" xfId="308"/>
    <cellStyle name="40% - Акцент3 7_Приложение №2 - Смета" xfId="309"/>
    <cellStyle name="40% - Акцент3 8" xfId="310"/>
    <cellStyle name="40% - Акцент3 9" xfId="311"/>
    <cellStyle name="40% - Акцент4 10" xfId="312"/>
    <cellStyle name="40% - Акцент4 11" xfId="313"/>
    <cellStyle name="40% - Акцент4 12" xfId="314"/>
    <cellStyle name="40% - Акцент4 13" xfId="315"/>
    <cellStyle name="40% - Акцент4 14" xfId="316"/>
    <cellStyle name="40% - Акцент4 15" xfId="317"/>
    <cellStyle name="40% - Акцент4 16" xfId="318"/>
    <cellStyle name="40% - Акцент4 17" xfId="319"/>
    <cellStyle name="40% - Акцент4 18" xfId="320"/>
    <cellStyle name="40% - Акцент4 2" xfId="321"/>
    <cellStyle name="40% - Акцент4 2 2" xfId="322"/>
    <cellStyle name="40% - Акцент4 2 2 2" xfId="323"/>
    <cellStyle name="40% - Акцент4 2 2_Приложение №2 - Смета" xfId="324"/>
    <cellStyle name="40% - Акцент4 2 3" xfId="325"/>
    <cellStyle name="40% - Акцент4 2_Приложение №2 - Смета" xfId="326"/>
    <cellStyle name="40% - Акцент4 3" xfId="327"/>
    <cellStyle name="40% - Акцент4 3 2" xfId="328"/>
    <cellStyle name="40% - Акцент4 3_Приложение №2 - Смета" xfId="329"/>
    <cellStyle name="40% - Акцент4 4" xfId="330"/>
    <cellStyle name="40% - Акцент4 4 2" xfId="331"/>
    <cellStyle name="40% - Акцент4 4_Приложение №2 - Смета" xfId="332"/>
    <cellStyle name="40% - Акцент4 5" xfId="333"/>
    <cellStyle name="40% - Акцент4 5 2" xfId="334"/>
    <cellStyle name="40% - Акцент4 5_Приложение №2 - Смета" xfId="335"/>
    <cellStyle name="40% - Акцент4 6" xfId="336"/>
    <cellStyle name="40% - Акцент4 6 2" xfId="337"/>
    <cellStyle name="40% - Акцент4 6_Приложение №2 - Смета" xfId="338"/>
    <cellStyle name="40% - Акцент4 7" xfId="339"/>
    <cellStyle name="40% - Акцент4 7 2" xfId="340"/>
    <cellStyle name="40% - Акцент4 7_Приложение №2 - Смета" xfId="341"/>
    <cellStyle name="40% - Акцент4 8" xfId="342"/>
    <cellStyle name="40% - Акцент4 9" xfId="343"/>
    <cellStyle name="40% - Акцент5 10" xfId="344"/>
    <cellStyle name="40% - Акцент5 11" xfId="345"/>
    <cellStyle name="40% - Акцент5 12" xfId="346"/>
    <cellStyle name="40% - Акцент5 13" xfId="347"/>
    <cellStyle name="40% - Акцент5 14" xfId="348"/>
    <cellStyle name="40% - Акцент5 15" xfId="349"/>
    <cellStyle name="40% - Акцент5 16" xfId="350"/>
    <cellStyle name="40% - Акцент5 17" xfId="351"/>
    <cellStyle name="40% - Акцент5 18" xfId="352"/>
    <cellStyle name="40% - Акцент5 2" xfId="353"/>
    <cellStyle name="40% - Акцент5 2 2" xfId="354"/>
    <cellStyle name="40% - Акцент5 2 2 2" xfId="355"/>
    <cellStyle name="40% - Акцент5 2 2_Приложение №2 - Смета" xfId="356"/>
    <cellStyle name="40% - Акцент5 2 3" xfId="357"/>
    <cellStyle name="40% - Акцент5 2_Приложение №2 - Смета" xfId="358"/>
    <cellStyle name="40% - Акцент5 3" xfId="359"/>
    <cellStyle name="40% - Акцент5 3 2" xfId="360"/>
    <cellStyle name="40% - Акцент5 3_Приложение №2 - Смета" xfId="361"/>
    <cellStyle name="40% - Акцент5 4" xfId="362"/>
    <cellStyle name="40% - Акцент5 4 2" xfId="363"/>
    <cellStyle name="40% - Акцент5 4_Приложение №2 - Смета" xfId="364"/>
    <cellStyle name="40% - Акцент5 5" xfId="365"/>
    <cellStyle name="40% - Акцент5 5 2" xfId="366"/>
    <cellStyle name="40% - Акцент5 5_Приложение №2 - Смета" xfId="367"/>
    <cellStyle name="40% - Акцент5 6" xfId="368"/>
    <cellStyle name="40% - Акцент5 6 2" xfId="369"/>
    <cellStyle name="40% - Акцент5 6_Приложение №2 - Смета" xfId="370"/>
    <cellStyle name="40% - Акцент5 7" xfId="371"/>
    <cellStyle name="40% - Акцент5 7 2" xfId="372"/>
    <cellStyle name="40% - Акцент5 7_Приложение №2 - Смета" xfId="373"/>
    <cellStyle name="40% - Акцент5 8" xfId="374"/>
    <cellStyle name="40% - Акцент5 9" xfId="375"/>
    <cellStyle name="40% - Акцент6 10" xfId="376"/>
    <cellStyle name="40% - Акцент6 11" xfId="377"/>
    <cellStyle name="40% - Акцент6 12" xfId="378"/>
    <cellStyle name="40% - Акцент6 13" xfId="379"/>
    <cellStyle name="40% - Акцент6 14" xfId="380"/>
    <cellStyle name="40% - Акцент6 15" xfId="381"/>
    <cellStyle name="40% - Акцент6 16" xfId="382"/>
    <cellStyle name="40% - Акцент6 17" xfId="383"/>
    <cellStyle name="40% - Акцент6 18" xfId="384"/>
    <cellStyle name="40% - Акцент6 2" xfId="385"/>
    <cellStyle name="40% - Акцент6 2 2" xfId="386"/>
    <cellStyle name="40% - Акцент6 2 2 2" xfId="387"/>
    <cellStyle name="40% - Акцент6 2 2_Приложение №2 - Смета" xfId="388"/>
    <cellStyle name="40% - Акцент6 2 3" xfId="389"/>
    <cellStyle name="40% - Акцент6 2_Приложение №2 - Смета" xfId="390"/>
    <cellStyle name="40% - Акцент6 3" xfId="391"/>
    <cellStyle name="40% - Акцент6 3 2" xfId="392"/>
    <cellStyle name="40% - Акцент6 3_Приложение №2 - Смета" xfId="393"/>
    <cellStyle name="40% - Акцент6 4" xfId="394"/>
    <cellStyle name="40% - Акцент6 4 2" xfId="395"/>
    <cellStyle name="40% - Акцент6 4_Приложение №2 - Смета" xfId="396"/>
    <cellStyle name="40% - Акцент6 5" xfId="397"/>
    <cellStyle name="40% - Акцент6 5 2" xfId="398"/>
    <cellStyle name="40% - Акцент6 5_Приложение №2 - Смета" xfId="399"/>
    <cellStyle name="40% - Акцент6 6" xfId="400"/>
    <cellStyle name="40% - Акцент6 6 2" xfId="401"/>
    <cellStyle name="40% - Акцент6 6_Приложение №2 - Смета" xfId="402"/>
    <cellStyle name="40% - Акцент6 7" xfId="403"/>
    <cellStyle name="40% - Акцент6 7 2" xfId="404"/>
    <cellStyle name="40% - Акцент6 7_Приложение №2 - Смета" xfId="405"/>
    <cellStyle name="40% - Акцент6 8" xfId="406"/>
    <cellStyle name="40% - Акцент6 9" xfId="407"/>
    <cellStyle name="60% - Accent1" xfId="408"/>
    <cellStyle name="60% - Accent2" xfId="409"/>
    <cellStyle name="60% - Accent3" xfId="410"/>
    <cellStyle name="60% - Accent4" xfId="411"/>
    <cellStyle name="60% - Accent5" xfId="412"/>
    <cellStyle name="60% - Accent6" xfId="413"/>
    <cellStyle name="60% - Акцент1 2" xfId="414"/>
    <cellStyle name="60% - Акцент1 2 2" xfId="415"/>
    <cellStyle name="60% - Акцент1 3" xfId="416"/>
    <cellStyle name="60% - Акцент1 4" xfId="417"/>
    <cellStyle name="60% - Акцент1 5" xfId="418"/>
    <cellStyle name="60% - Акцент1 6" xfId="419"/>
    <cellStyle name="60% - Акцент1 7" xfId="420"/>
    <cellStyle name="60% - Акцент1 8" xfId="421"/>
    <cellStyle name="60% - Акцент1 9" xfId="422"/>
    <cellStyle name="60% - Акцент2 2" xfId="423"/>
    <cellStyle name="60% - Акцент2 2 2" xfId="424"/>
    <cellStyle name="60% - Акцент2 3" xfId="425"/>
    <cellStyle name="60% - Акцент2 4" xfId="426"/>
    <cellStyle name="60% - Акцент2 5" xfId="427"/>
    <cellStyle name="60% - Акцент2 6" xfId="428"/>
    <cellStyle name="60% - Акцент2 7" xfId="429"/>
    <cellStyle name="60% - Акцент2 8" xfId="430"/>
    <cellStyle name="60% - Акцент2 9" xfId="431"/>
    <cellStyle name="60% - Акцент3 2" xfId="432"/>
    <cellStyle name="60% - Акцент3 2 2" xfId="433"/>
    <cellStyle name="60% - Акцент3 3" xfId="434"/>
    <cellStyle name="60% - Акцент3 4" xfId="435"/>
    <cellStyle name="60% - Акцент3 5" xfId="436"/>
    <cellStyle name="60% - Акцент3 6" xfId="437"/>
    <cellStyle name="60% - Акцент3 7" xfId="438"/>
    <cellStyle name="60% - Акцент3 8" xfId="439"/>
    <cellStyle name="60% - Акцент3 9" xfId="440"/>
    <cellStyle name="60% - Акцент4 2" xfId="441"/>
    <cellStyle name="60% - Акцент4 2 2" xfId="442"/>
    <cellStyle name="60% - Акцент4 3" xfId="443"/>
    <cellStyle name="60% - Акцент4 4" xfId="444"/>
    <cellStyle name="60% - Акцент4 5" xfId="445"/>
    <cellStyle name="60% - Акцент4 6" xfId="446"/>
    <cellStyle name="60% - Акцент4 7" xfId="447"/>
    <cellStyle name="60% - Акцент4 8" xfId="448"/>
    <cellStyle name="60% - Акцент4 9" xfId="449"/>
    <cellStyle name="60% - Акцент5 2" xfId="450"/>
    <cellStyle name="60% - Акцент5 2 2" xfId="451"/>
    <cellStyle name="60% - Акцент5 3" xfId="452"/>
    <cellStyle name="60% - Акцент5 4" xfId="453"/>
    <cellStyle name="60% - Акцент5 5" xfId="454"/>
    <cellStyle name="60% - Акцент5 6" xfId="455"/>
    <cellStyle name="60% - Акцент5 7" xfId="456"/>
    <cellStyle name="60% - Акцент5 8" xfId="457"/>
    <cellStyle name="60% - Акцент5 9" xfId="458"/>
    <cellStyle name="60% - Акцент6 2" xfId="459"/>
    <cellStyle name="60% - Акцент6 2 2" xfId="460"/>
    <cellStyle name="60% - Акцент6 3" xfId="461"/>
    <cellStyle name="60% - Акцент6 4" xfId="462"/>
    <cellStyle name="60% - Акцент6 5" xfId="463"/>
    <cellStyle name="60% - Акцент6 6" xfId="464"/>
    <cellStyle name="60% - Акцент6 7" xfId="465"/>
    <cellStyle name="60% - Акцент6 8" xfId="466"/>
    <cellStyle name="60% - Акцент6 9" xfId="467"/>
    <cellStyle name="Accent1" xfId="468"/>
    <cellStyle name="Accent1 - 20%" xfId="469"/>
    <cellStyle name="Accent1 - 20% 2" xfId="470"/>
    <cellStyle name="Accent1 - 20% 2 2" xfId="471"/>
    <cellStyle name="Accent1 - 20% 2_Приложение №2 - Смета" xfId="472"/>
    <cellStyle name="Accent1 - 20% 3" xfId="473"/>
    <cellStyle name="Accent1 - 20% 3 2" xfId="474"/>
    <cellStyle name="Accent1 - 20% 3_Приложение №2 - Смета" xfId="475"/>
    <cellStyle name="Accent1 - 20% 4" xfId="476"/>
    <cellStyle name="Accent1 - 20%_Приложение №2 - Смета" xfId="477"/>
    <cellStyle name="Accent1 - 40%" xfId="478"/>
    <cellStyle name="Accent1 - 40% 2" xfId="479"/>
    <cellStyle name="Accent1 - 40% 2 2" xfId="480"/>
    <cellStyle name="Accent1 - 40% 2_Приложение №2 - Смета" xfId="481"/>
    <cellStyle name="Accent1 - 40% 3" xfId="482"/>
    <cellStyle name="Accent1 - 40% 3 2" xfId="483"/>
    <cellStyle name="Accent1 - 40% 3_Приложение №2 - Смета" xfId="484"/>
    <cellStyle name="Accent1 - 40% 4" xfId="485"/>
    <cellStyle name="Accent1 - 40%_Приложение №2 - Смета" xfId="486"/>
    <cellStyle name="Accent1 - 60%" xfId="487"/>
    <cellStyle name="Accent1 - 60% 2" xfId="488"/>
    <cellStyle name="Accent1 2" xfId="489"/>
    <cellStyle name="Accent1_Смета на ПИР ПС 127 от 21.03.2012" xfId="490"/>
    <cellStyle name="Accent2" xfId="491"/>
    <cellStyle name="Accent2 - 20%" xfId="492"/>
    <cellStyle name="Accent2 - 20% 2" xfId="493"/>
    <cellStyle name="Accent2 - 20% 2 2" xfId="494"/>
    <cellStyle name="Accent2 - 20% 2_Приложение №2 - Смета" xfId="495"/>
    <cellStyle name="Accent2 - 20% 3" xfId="496"/>
    <cellStyle name="Accent2 - 20% 3 2" xfId="497"/>
    <cellStyle name="Accent2 - 20% 3_Приложение №2 - Смета" xfId="498"/>
    <cellStyle name="Accent2 - 20% 4" xfId="499"/>
    <cellStyle name="Accent2 - 20%_Приложение №2 - Смета" xfId="500"/>
    <cellStyle name="Accent2 - 40%" xfId="501"/>
    <cellStyle name="Accent2 - 40% 2" xfId="502"/>
    <cellStyle name="Accent2 - 40% 2 2" xfId="503"/>
    <cellStyle name="Accent2 - 40% 2_Приложение №2 - Смета" xfId="504"/>
    <cellStyle name="Accent2 - 40% 3" xfId="505"/>
    <cellStyle name="Accent2 - 40% 3 2" xfId="506"/>
    <cellStyle name="Accent2 - 40% 3_Приложение №2 - Смета" xfId="507"/>
    <cellStyle name="Accent2 - 40% 4" xfId="508"/>
    <cellStyle name="Accent2 - 40%_Приложение №2 - Смета" xfId="509"/>
    <cellStyle name="Accent2 - 60%" xfId="510"/>
    <cellStyle name="Accent2 - 60% 2" xfId="511"/>
    <cellStyle name="Accent2 2" xfId="512"/>
    <cellStyle name="Accent2_Смета на ПИР ПС 127 от 21.03.2012" xfId="513"/>
    <cellStyle name="Accent3" xfId="514"/>
    <cellStyle name="Accent3 - 20%" xfId="515"/>
    <cellStyle name="Accent3 - 20% 2" xfId="516"/>
    <cellStyle name="Accent3 - 20% 2 2" xfId="517"/>
    <cellStyle name="Accent3 - 20% 2_Приложение №2 - Смета" xfId="518"/>
    <cellStyle name="Accent3 - 20% 3" xfId="519"/>
    <cellStyle name="Accent3 - 20% 3 2" xfId="520"/>
    <cellStyle name="Accent3 - 20% 3_Приложение №2 - Смета" xfId="521"/>
    <cellStyle name="Accent3 - 20% 4" xfId="522"/>
    <cellStyle name="Accent3 - 20%_Приложение №2 - Смета" xfId="523"/>
    <cellStyle name="Accent3 - 40%" xfId="524"/>
    <cellStyle name="Accent3 - 40% 2" xfId="525"/>
    <cellStyle name="Accent3 - 40% 2 2" xfId="526"/>
    <cellStyle name="Accent3 - 40% 2_Приложение №2 - Смета" xfId="527"/>
    <cellStyle name="Accent3 - 40% 3" xfId="528"/>
    <cellStyle name="Accent3 - 40% 3 2" xfId="529"/>
    <cellStyle name="Accent3 - 40% 3_Приложение №2 - Смета" xfId="530"/>
    <cellStyle name="Accent3 - 40% 4" xfId="531"/>
    <cellStyle name="Accent3 - 40%_Приложение №2 - Смета" xfId="532"/>
    <cellStyle name="Accent3 - 60%" xfId="533"/>
    <cellStyle name="Accent3 - 60% 2" xfId="534"/>
    <cellStyle name="Accent3 2" xfId="535"/>
    <cellStyle name="Accent3_Смета на ПИР ПС 127 от 21.03.2012" xfId="536"/>
    <cellStyle name="Accent4" xfId="537"/>
    <cellStyle name="Accent4 - 20%" xfId="538"/>
    <cellStyle name="Accent4 - 20% 2" xfId="539"/>
    <cellStyle name="Accent4 - 20% 2 2" xfId="540"/>
    <cellStyle name="Accent4 - 20% 2_Приложение №2 - Смета" xfId="541"/>
    <cellStyle name="Accent4 - 20% 3" xfId="542"/>
    <cellStyle name="Accent4 - 20% 3 2" xfId="543"/>
    <cellStyle name="Accent4 - 20% 3_Приложение №2 - Смета" xfId="544"/>
    <cellStyle name="Accent4 - 20% 4" xfId="545"/>
    <cellStyle name="Accent4 - 20%_Приложение №2 - Смета" xfId="546"/>
    <cellStyle name="Accent4 - 40%" xfId="547"/>
    <cellStyle name="Accent4 - 40% 2" xfId="548"/>
    <cellStyle name="Accent4 - 40% 2 2" xfId="549"/>
    <cellStyle name="Accent4 - 40% 2_Приложение №2 - Смета" xfId="550"/>
    <cellStyle name="Accent4 - 40% 3" xfId="551"/>
    <cellStyle name="Accent4 - 40% 3 2" xfId="552"/>
    <cellStyle name="Accent4 - 40% 3_Приложение №2 - Смета" xfId="553"/>
    <cellStyle name="Accent4 - 40% 4" xfId="554"/>
    <cellStyle name="Accent4 - 40%_Приложение №2 - Смета" xfId="555"/>
    <cellStyle name="Accent4 - 60%" xfId="556"/>
    <cellStyle name="Accent4 - 60% 2" xfId="557"/>
    <cellStyle name="Accent4 2" xfId="558"/>
    <cellStyle name="Accent4_Смета на ПИР ПС 127 от 21.03.2012" xfId="559"/>
    <cellStyle name="Accent5" xfId="560"/>
    <cellStyle name="Accent5 - 20%" xfId="561"/>
    <cellStyle name="Accent5 - 20% 2" xfId="562"/>
    <cellStyle name="Accent5 - 20% 2 2" xfId="563"/>
    <cellStyle name="Accent5 - 20% 2_Приложение №2 - Смета" xfId="564"/>
    <cellStyle name="Accent5 - 20% 3" xfId="565"/>
    <cellStyle name="Accent5 - 20% 3 2" xfId="566"/>
    <cellStyle name="Accent5 - 20% 3_Приложение №2 - Смета" xfId="567"/>
    <cellStyle name="Accent5 - 20% 4" xfId="568"/>
    <cellStyle name="Accent5 - 20%_Приложение №2 - Смета" xfId="569"/>
    <cellStyle name="Accent5 - 40%" xfId="570"/>
    <cellStyle name="Accent5 - 40% 2" xfId="571"/>
    <cellStyle name="Accent5 - 40% 2 2" xfId="572"/>
    <cellStyle name="Accent5 - 40% 2_Приложение №2 - Смета" xfId="573"/>
    <cellStyle name="Accent5 - 40% 3" xfId="574"/>
    <cellStyle name="Accent5 - 40% 3 2" xfId="575"/>
    <cellStyle name="Accent5 - 40% 3_Приложение №2 - Смета" xfId="576"/>
    <cellStyle name="Accent5 - 40% 4" xfId="577"/>
    <cellStyle name="Accent5 - 40%_Приложение №2 - Смета" xfId="578"/>
    <cellStyle name="Accent5 - 60%" xfId="579"/>
    <cellStyle name="Accent5 - 60% 2" xfId="580"/>
    <cellStyle name="Accent5 2" xfId="581"/>
    <cellStyle name="Accent5_Смета на ПИР ПС 127 от 21.03.2012" xfId="582"/>
    <cellStyle name="Accent6" xfId="583"/>
    <cellStyle name="Accent6 - 20%" xfId="584"/>
    <cellStyle name="Accent6 - 20% 2" xfId="585"/>
    <cellStyle name="Accent6 - 20% 2 2" xfId="586"/>
    <cellStyle name="Accent6 - 20% 2_Приложение №2 - Смета" xfId="587"/>
    <cellStyle name="Accent6 - 20% 3" xfId="588"/>
    <cellStyle name="Accent6 - 20% 3 2" xfId="589"/>
    <cellStyle name="Accent6 - 20% 3_Приложение №2 - Смета" xfId="590"/>
    <cellStyle name="Accent6 - 20% 4" xfId="591"/>
    <cellStyle name="Accent6 - 20%_Приложение №2 - Смета" xfId="592"/>
    <cellStyle name="Accent6 - 40%" xfId="593"/>
    <cellStyle name="Accent6 - 40% 2" xfId="594"/>
    <cellStyle name="Accent6 - 40% 2 2" xfId="595"/>
    <cellStyle name="Accent6 - 40% 2_Приложение №2 - Смета" xfId="596"/>
    <cellStyle name="Accent6 - 40% 3" xfId="597"/>
    <cellStyle name="Accent6 - 40% 3 2" xfId="598"/>
    <cellStyle name="Accent6 - 40% 3_Приложение №2 - Смета" xfId="599"/>
    <cellStyle name="Accent6 - 40% 4" xfId="600"/>
    <cellStyle name="Accent6 - 40%_Приложение №2 - Смета" xfId="601"/>
    <cellStyle name="Accent6 - 60%" xfId="602"/>
    <cellStyle name="Accent6 - 60% 2" xfId="603"/>
    <cellStyle name="Accent6 2" xfId="604"/>
    <cellStyle name="Accent6_Смета на ПИР ПС 127 от 21.03.2012" xfId="605"/>
    <cellStyle name="Bad" xfId="606"/>
    <cellStyle name="Calculation" xfId="607"/>
    <cellStyle name="Check Cell" xfId="608"/>
    <cellStyle name="Check Cell 2" xfId="609"/>
    <cellStyle name="Check Cell_Смета на ПИР ПС 127 от 21.03.2012" xfId="610"/>
    <cellStyle name="Default" xfId="611"/>
    <cellStyle name="Emphasis 1" xfId="612"/>
    <cellStyle name="Emphasis 1 2" xfId="613"/>
    <cellStyle name="Emphasis 2" xfId="614"/>
    <cellStyle name="Emphasis 2 2" xfId="615"/>
    <cellStyle name="Emphasis 3" xfId="616"/>
    <cellStyle name="Emphasis 3 2" xfId="617"/>
    <cellStyle name="Euro" xfId="618"/>
    <cellStyle name="Euro 2" xfId="619"/>
    <cellStyle name="Euro 3" xfId="620"/>
    <cellStyle name="Euro 4" xfId="621"/>
    <cellStyle name="Euro 5" xfId="622"/>
    <cellStyle name="Euro 6" xfId="623"/>
    <cellStyle name="Euro 7" xfId="624"/>
    <cellStyle name="Euro 8" xfId="625"/>
    <cellStyle name="Euro 9" xfId="626"/>
    <cellStyle name="Excel Built-in Normal" xfId="627"/>
    <cellStyle name="Explanatory Text" xfId="628"/>
    <cellStyle name="Good" xfId="629"/>
    <cellStyle name="Good 2" xfId="630"/>
    <cellStyle name="Good_Смета на ПИР ПС 127 от 21.03.2012" xfId="631"/>
    <cellStyle name="Heading 1" xfId="632"/>
    <cellStyle name="Heading 2" xfId="633"/>
    <cellStyle name="Heading 3" xfId="634"/>
    <cellStyle name="Heading 4" xfId="635"/>
    <cellStyle name="Input" xfId="636"/>
    <cellStyle name="Input 2" xfId="637"/>
    <cellStyle name="Input_Смета на ПИР ПС 127 от 21.03.2012" xfId="638"/>
    <cellStyle name="Linked Cell" xfId="639"/>
    <cellStyle name="Neutral" xfId="640"/>
    <cellStyle name="Neutral 2" xfId="641"/>
    <cellStyle name="Neutral_Смета на ПИР ПС 127 от 21.03.2012" xfId="642"/>
    <cellStyle name="Note" xfId="643"/>
    <cellStyle name="Note 2" xfId="644"/>
    <cellStyle name="Note 3" xfId="645"/>
    <cellStyle name="Note 4" xfId="646"/>
    <cellStyle name="Note 5" xfId="647"/>
    <cellStyle name="Note 6" xfId="648"/>
    <cellStyle name="Note 7" xfId="649"/>
    <cellStyle name="Note 8" xfId="650"/>
    <cellStyle name="Note 9" xfId="651"/>
    <cellStyle name="Note_Смета на ПИР ПС 127 от 21.03.2012" xfId="652"/>
    <cellStyle name="Output" xfId="653"/>
    <cellStyle name="Output 2" xfId="654"/>
    <cellStyle name="Output_Смета на ПИР ПС 127 от 21.03.2012" xfId="655"/>
    <cellStyle name="S0" xfId="656"/>
    <cellStyle name="S0 2" xfId="657"/>
    <cellStyle name="S0 3" xfId="658"/>
    <cellStyle name="S1" xfId="659"/>
    <cellStyle name="S1 2" xfId="660"/>
    <cellStyle name="S1 3" xfId="661"/>
    <cellStyle name="S1 4" xfId="662"/>
    <cellStyle name="S1 5" xfId="663"/>
    <cellStyle name="S1_Книга1" xfId="664"/>
    <cellStyle name="S10" xfId="665"/>
    <cellStyle name="S10 2" xfId="666"/>
    <cellStyle name="S10 3" xfId="667"/>
    <cellStyle name="S10 4" xfId="668"/>
    <cellStyle name="S10 5" xfId="669"/>
    <cellStyle name="S10 6" xfId="670"/>
    <cellStyle name="S10 7" xfId="671"/>
    <cellStyle name="S10_Книга1" xfId="672"/>
    <cellStyle name="S11" xfId="673"/>
    <cellStyle name="S11 2" xfId="674"/>
    <cellStyle name="S11 3" xfId="675"/>
    <cellStyle name="S11 4" xfId="676"/>
    <cellStyle name="S11 5" xfId="677"/>
    <cellStyle name="S11 6" xfId="678"/>
    <cellStyle name="S11 7" xfId="679"/>
    <cellStyle name="S11_Книга1" xfId="680"/>
    <cellStyle name="S12" xfId="681"/>
    <cellStyle name="S12 2" xfId="682"/>
    <cellStyle name="S12 3" xfId="683"/>
    <cellStyle name="S12 3 2" xfId="684"/>
    <cellStyle name="S12 3_Книга1" xfId="685"/>
    <cellStyle name="S12 4" xfId="686"/>
    <cellStyle name="S12 5" xfId="687"/>
    <cellStyle name="S12 7" xfId="688"/>
    <cellStyle name="S12_Книга1" xfId="689"/>
    <cellStyle name="S13" xfId="690"/>
    <cellStyle name="S13 2" xfId="691"/>
    <cellStyle name="S13 3" xfId="692"/>
    <cellStyle name="S13 4" xfId="693"/>
    <cellStyle name="S13 5" xfId="694"/>
    <cellStyle name="S13 6" xfId="695"/>
    <cellStyle name="S13 7" xfId="696"/>
    <cellStyle name="S13_Книга1" xfId="697"/>
    <cellStyle name="S14" xfId="698"/>
    <cellStyle name="S14 2" xfId="699"/>
    <cellStyle name="S14 2 2" xfId="700"/>
    <cellStyle name="S14 3" xfId="701"/>
    <cellStyle name="S14 4" xfId="702"/>
    <cellStyle name="S14 5" xfId="703"/>
    <cellStyle name="S14 6" xfId="704"/>
    <cellStyle name="S14 7" xfId="705"/>
    <cellStyle name="S14_Книга1" xfId="706"/>
    <cellStyle name="S15" xfId="707"/>
    <cellStyle name="S15 2" xfId="708"/>
    <cellStyle name="S15 3" xfId="709"/>
    <cellStyle name="S15 4" xfId="710"/>
    <cellStyle name="S15 5" xfId="711"/>
    <cellStyle name="S15 6" xfId="712"/>
    <cellStyle name="S15 7" xfId="713"/>
    <cellStyle name="S15_Книга1" xfId="714"/>
    <cellStyle name="S16" xfId="715"/>
    <cellStyle name="S16 2" xfId="716"/>
    <cellStyle name="S16 3" xfId="717"/>
    <cellStyle name="S16 4" xfId="718"/>
    <cellStyle name="S16 5" xfId="719"/>
    <cellStyle name="S16_Книга1" xfId="720"/>
    <cellStyle name="S17" xfId="721"/>
    <cellStyle name="S17 2" xfId="722"/>
    <cellStyle name="S17 3" xfId="723"/>
    <cellStyle name="S17 4" xfId="724"/>
    <cellStyle name="S17_Книга1" xfId="725"/>
    <cellStyle name="S18" xfId="726"/>
    <cellStyle name="S18 2" xfId="727"/>
    <cellStyle name="S18 3" xfId="728"/>
    <cellStyle name="S18 4" xfId="729"/>
    <cellStyle name="S18_Книга1" xfId="730"/>
    <cellStyle name="S19" xfId="731"/>
    <cellStyle name="S19 2" xfId="732"/>
    <cellStyle name="S19 3" xfId="733"/>
    <cellStyle name="S19 4" xfId="734"/>
    <cellStyle name="S19_Книга1" xfId="735"/>
    <cellStyle name="S2" xfId="736"/>
    <cellStyle name="S2 2" xfId="737"/>
    <cellStyle name="S2 3" xfId="738"/>
    <cellStyle name="S2 4" xfId="739"/>
    <cellStyle name="S2 5" xfId="740"/>
    <cellStyle name="S2 6" xfId="741"/>
    <cellStyle name="S2_Книга1" xfId="742"/>
    <cellStyle name="S20" xfId="743"/>
    <cellStyle name="S20 2" xfId="744"/>
    <cellStyle name="S20 3" xfId="745"/>
    <cellStyle name="S20 4" xfId="746"/>
    <cellStyle name="S20_Книга1" xfId="747"/>
    <cellStyle name="S21" xfId="748"/>
    <cellStyle name="S21 12" xfId="749"/>
    <cellStyle name="S21 2" xfId="750"/>
    <cellStyle name="S21 3" xfId="751"/>
    <cellStyle name="S21 4" xfId="752"/>
    <cellStyle name="S21_Книга1" xfId="753"/>
    <cellStyle name="S22" xfId="754"/>
    <cellStyle name="S22 2" xfId="755"/>
    <cellStyle name="S22 3" xfId="756"/>
    <cellStyle name="S22 4" xfId="757"/>
    <cellStyle name="S22_Книга1" xfId="758"/>
    <cellStyle name="S23" xfId="759"/>
    <cellStyle name="S23 2" xfId="760"/>
    <cellStyle name="S23 3" xfId="761"/>
    <cellStyle name="S23 4" xfId="762"/>
    <cellStyle name="S23_Книга1" xfId="763"/>
    <cellStyle name="S24" xfId="764"/>
    <cellStyle name="S24 2" xfId="765"/>
    <cellStyle name="S24 3" xfId="766"/>
    <cellStyle name="S24 4" xfId="767"/>
    <cellStyle name="S24 5" xfId="768"/>
    <cellStyle name="S24_Книга1" xfId="769"/>
    <cellStyle name="S25" xfId="770"/>
    <cellStyle name="S25 2" xfId="771"/>
    <cellStyle name="S25 3" xfId="772"/>
    <cellStyle name="S25 4" xfId="773"/>
    <cellStyle name="S25 5" xfId="774"/>
    <cellStyle name="S25 6" xfId="775"/>
    <cellStyle name="S25_Книга1" xfId="776"/>
    <cellStyle name="S26" xfId="777"/>
    <cellStyle name="S26 2" xfId="778"/>
    <cellStyle name="S26 3" xfId="779"/>
    <cellStyle name="S26 4" xfId="780"/>
    <cellStyle name="S26 5" xfId="781"/>
    <cellStyle name="S26_Книга1" xfId="782"/>
    <cellStyle name="S27" xfId="783"/>
    <cellStyle name="S27 11" xfId="784"/>
    <cellStyle name="S27 12" xfId="785"/>
    <cellStyle name="S27 2" xfId="786"/>
    <cellStyle name="S27 3" xfId="787"/>
    <cellStyle name="S27 4" xfId="788"/>
    <cellStyle name="S27_Книга1" xfId="789"/>
    <cellStyle name="S28" xfId="790"/>
    <cellStyle name="S28 2" xfId="791"/>
    <cellStyle name="S28 3" xfId="792"/>
    <cellStyle name="S28_Книга1" xfId="793"/>
    <cellStyle name="S29" xfId="794"/>
    <cellStyle name="S29 2" xfId="795"/>
    <cellStyle name="S29 3" xfId="796"/>
    <cellStyle name="S29 4" xfId="797"/>
    <cellStyle name="S29 5" xfId="798"/>
    <cellStyle name="S29_Книга1" xfId="799"/>
    <cellStyle name="S3" xfId="800"/>
    <cellStyle name="S3 2" xfId="801"/>
    <cellStyle name="S3 2 2" xfId="802"/>
    <cellStyle name="S3 3" xfId="803"/>
    <cellStyle name="S3 4" xfId="804"/>
    <cellStyle name="S3 5" xfId="805"/>
    <cellStyle name="S3_Книга1" xfId="806"/>
    <cellStyle name="S30" xfId="807"/>
    <cellStyle name="S30 2" xfId="808"/>
    <cellStyle name="S30 3" xfId="809"/>
    <cellStyle name="S30 4" xfId="810"/>
    <cellStyle name="S30_Книга1" xfId="811"/>
    <cellStyle name="S31" xfId="812"/>
    <cellStyle name="S31 2" xfId="813"/>
    <cellStyle name="S31 3" xfId="814"/>
    <cellStyle name="S31 4" xfId="815"/>
    <cellStyle name="S31 5" xfId="816"/>
    <cellStyle name="S31_Книга1" xfId="817"/>
    <cellStyle name="S32" xfId="818"/>
    <cellStyle name="S32 2" xfId="819"/>
    <cellStyle name="S32 3" xfId="820"/>
    <cellStyle name="S32 4" xfId="821"/>
    <cellStyle name="S32_Книга1" xfId="822"/>
    <cellStyle name="S33" xfId="823"/>
    <cellStyle name="S33 2" xfId="824"/>
    <cellStyle name="S33 3" xfId="825"/>
    <cellStyle name="S33 4" xfId="826"/>
    <cellStyle name="S33 5" xfId="827"/>
    <cellStyle name="S33_Книга1" xfId="828"/>
    <cellStyle name="S34" xfId="829"/>
    <cellStyle name="S34 2" xfId="830"/>
    <cellStyle name="S34 3" xfId="831"/>
    <cellStyle name="S34 4" xfId="832"/>
    <cellStyle name="S34_Книга1" xfId="833"/>
    <cellStyle name="S35" xfId="834"/>
    <cellStyle name="S35 2" xfId="835"/>
    <cellStyle name="S35 3" xfId="836"/>
    <cellStyle name="S35 4" xfId="837"/>
    <cellStyle name="S35 5" xfId="838"/>
    <cellStyle name="S35_Книга1" xfId="839"/>
    <cellStyle name="S36" xfId="840"/>
    <cellStyle name="S36 2" xfId="841"/>
    <cellStyle name="S36 3" xfId="842"/>
    <cellStyle name="S36 4" xfId="843"/>
    <cellStyle name="S36 5" xfId="844"/>
    <cellStyle name="S36_Книга1" xfId="845"/>
    <cellStyle name="S37" xfId="846"/>
    <cellStyle name="S37 2" xfId="847"/>
    <cellStyle name="S37 3" xfId="848"/>
    <cellStyle name="S37 4" xfId="849"/>
    <cellStyle name="S37 5" xfId="850"/>
    <cellStyle name="S37 6" xfId="851"/>
    <cellStyle name="S37_Книга1" xfId="852"/>
    <cellStyle name="S38" xfId="853"/>
    <cellStyle name="S38 2" xfId="854"/>
    <cellStyle name="S38 3" xfId="855"/>
    <cellStyle name="S38 4" xfId="856"/>
    <cellStyle name="S38_Книга1" xfId="857"/>
    <cellStyle name="S39" xfId="858"/>
    <cellStyle name="S39 2" xfId="859"/>
    <cellStyle name="S39 3" xfId="860"/>
    <cellStyle name="S39 4" xfId="861"/>
    <cellStyle name="S39_Книга1" xfId="862"/>
    <cellStyle name="S4" xfId="863"/>
    <cellStyle name="S4 2" xfId="864"/>
    <cellStyle name="S4 2 2" xfId="865"/>
    <cellStyle name="S4 3" xfId="866"/>
    <cellStyle name="S4 5" xfId="867"/>
    <cellStyle name="S4_Книга1" xfId="868"/>
    <cellStyle name="S40" xfId="869"/>
    <cellStyle name="S40 2" xfId="870"/>
    <cellStyle name="S40 3" xfId="871"/>
    <cellStyle name="S40 4" xfId="872"/>
    <cellStyle name="S40 5" xfId="873"/>
    <cellStyle name="S40_Книга1" xfId="874"/>
    <cellStyle name="S41" xfId="875"/>
    <cellStyle name="S41 2" xfId="876"/>
    <cellStyle name="S41 3" xfId="877"/>
    <cellStyle name="S41 4" xfId="878"/>
    <cellStyle name="S41 5" xfId="879"/>
    <cellStyle name="S41 6" xfId="880"/>
    <cellStyle name="S41_Книга1" xfId="881"/>
    <cellStyle name="S42" xfId="882"/>
    <cellStyle name="S42 2" xfId="883"/>
    <cellStyle name="S42 3" xfId="884"/>
    <cellStyle name="S42_Книга1" xfId="885"/>
    <cellStyle name="S43" xfId="886"/>
    <cellStyle name="S43 2" xfId="887"/>
    <cellStyle name="S43 3" xfId="888"/>
    <cellStyle name="S43 4" xfId="889"/>
    <cellStyle name="S43_Книга1" xfId="890"/>
    <cellStyle name="S44" xfId="891"/>
    <cellStyle name="S44 2" xfId="892"/>
    <cellStyle name="S44 3" xfId="893"/>
    <cellStyle name="S44 4" xfId="894"/>
    <cellStyle name="S44 5" xfId="895"/>
    <cellStyle name="S44 6" xfId="896"/>
    <cellStyle name="S44_Книга1" xfId="897"/>
    <cellStyle name="S45" xfId="898"/>
    <cellStyle name="S45 2" xfId="899"/>
    <cellStyle name="S45 3" xfId="900"/>
    <cellStyle name="S45 4" xfId="901"/>
    <cellStyle name="S45_Книга1" xfId="902"/>
    <cellStyle name="S46" xfId="903"/>
    <cellStyle name="S46 2" xfId="904"/>
    <cellStyle name="S46 3" xfId="905"/>
    <cellStyle name="S46 4" xfId="906"/>
    <cellStyle name="S46_Книга1" xfId="907"/>
    <cellStyle name="S47" xfId="908"/>
    <cellStyle name="S47 2" xfId="909"/>
    <cellStyle name="S47 3" xfId="910"/>
    <cellStyle name="S47 4" xfId="911"/>
    <cellStyle name="S47 5" xfId="912"/>
    <cellStyle name="S47 6" xfId="913"/>
    <cellStyle name="S48" xfId="914"/>
    <cellStyle name="S48 2" xfId="915"/>
    <cellStyle name="S48 3" xfId="916"/>
    <cellStyle name="S48 4" xfId="917"/>
    <cellStyle name="S48 5" xfId="918"/>
    <cellStyle name="S48 6" xfId="919"/>
    <cellStyle name="S49" xfId="920"/>
    <cellStyle name="S49 10" xfId="921"/>
    <cellStyle name="S49 2" xfId="922"/>
    <cellStyle name="S49 3" xfId="923"/>
    <cellStyle name="S5" xfId="924"/>
    <cellStyle name="S5 2" xfId="925"/>
    <cellStyle name="S5 3" xfId="926"/>
    <cellStyle name="S5 4" xfId="927"/>
    <cellStyle name="S5 5" xfId="928"/>
    <cellStyle name="S5 6" xfId="929"/>
    <cellStyle name="S5 7" xfId="930"/>
    <cellStyle name="S5 8" xfId="931"/>
    <cellStyle name="S5 9" xfId="932"/>
    <cellStyle name="S5_Книга1" xfId="933"/>
    <cellStyle name="S50" xfId="934"/>
    <cellStyle name="S50 2" xfId="935"/>
    <cellStyle name="S50 3" xfId="936"/>
    <cellStyle name="S50 4" xfId="937"/>
    <cellStyle name="S50 5" xfId="938"/>
    <cellStyle name="S50 7" xfId="939"/>
    <cellStyle name="S51" xfId="940"/>
    <cellStyle name="S51 2" xfId="941"/>
    <cellStyle name="S51 3" xfId="942"/>
    <cellStyle name="S51 4" xfId="943"/>
    <cellStyle name="S51 5" xfId="944"/>
    <cellStyle name="S51 6" xfId="945"/>
    <cellStyle name="S51 7" xfId="946"/>
    <cellStyle name="S52" xfId="947"/>
    <cellStyle name="S52 10" xfId="948"/>
    <cellStyle name="S52 2" xfId="949"/>
    <cellStyle name="S52 3" xfId="950"/>
    <cellStyle name="S52 9" xfId="951"/>
    <cellStyle name="S53" xfId="952"/>
    <cellStyle name="S53 2" xfId="953"/>
    <cellStyle name="S53 3" xfId="954"/>
    <cellStyle name="S53 4" xfId="955"/>
    <cellStyle name="S53 6" xfId="956"/>
    <cellStyle name="S54" xfId="957"/>
    <cellStyle name="S54 2" xfId="958"/>
    <cellStyle name="S54 3" xfId="959"/>
    <cellStyle name="S54 4" xfId="960"/>
    <cellStyle name="S54 5" xfId="961"/>
    <cellStyle name="S54 6" xfId="962"/>
    <cellStyle name="S54 8" xfId="963"/>
    <cellStyle name="S55" xfId="964"/>
    <cellStyle name="S55 2" xfId="965"/>
    <cellStyle name="S55 3" xfId="966"/>
    <cellStyle name="S55 4" xfId="967"/>
    <cellStyle name="S56" xfId="968"/>
    <cellStyle name="S56 2" xfId="969"/>
    <cellStyle name="S56 3" xfId="970"/>
    <cellStyle name="S56 4" xfId="971"/>
    <cellStyle name="S56 5" xfId="972"/>
    <cellStyle name="S56 6" xfId="973"/>
    <cellStyle name="S57" xfId="974"/>
    <cellStyle name="S57 2" xfId="975"/>
    <cellStyle name="S57 3" xfId="976"/>
    <cellStyle name="S57 4" xfId="977"/>
    <cellStyle name="S58" xfId="978"/>
    <cellStyle name="S58 2" xfId="979"/>
    <cellStyle name="S58 3" xfId="980"/>
    <cellStyle name="S58 4" xfId="981"/>
    <cellStyle name="S59" xfId="982"/>
    <cellStyle name="S59 2" xfId="983"/>
    <cellStyle name="S59 3" xfId="984"/>
    <cellStyle name="S59 4" xfId="985"/>
    <cellStyle name="S6" xfId="986"/>
    <cellStyle name="S6 2" xfId="987"/>
    <cellStyle name="S6 3" xfId="988"/>
    <cellStyle name="S6 4" xfId="989"/>
    <cellStyle name="S6 5" xfId="990"/>
    <cellStyle name="S6 6" xfId="991"/>
    <cellStyle name="S6 7" xfId="992"/>
    <cellStyle name="S6_Книга1" xfId="993"/>
    <cellStyle name="S60" xfId="994"/>
    <cellStyle name="S60 2" xfId="995"/>
    <cellStyle name="S60 3" xfId="996"/>
    <cellStyle name="S60 4" xfId="997"/>
    <cellStyle name="S60 5" xfId="998"/>
    <cellStyle name="S60 6" xfId="999"/>
    <cellStyle name="S60 7" xfId="1000"/>
    <cellStyle name="S61" xfId="1001"/>
    <cellStyle name="S61 2" xfId="1002"/>
    <cellStyle name="S61 3" xfId="1003"/>
    <cellStyle name="S61 4" xfId="1004"/>
    <cellStyle name="S61 5" xfId="1005"/>
    <cellStyle name="S61 6" xfId="1006"/>
    <cellStyle name="S61 7" xfId="1007"/>
    <cellStyle name="S61 8" xfId="1008"/>
    <cellStyle name="S62" xfId="1009"/>
    <cellStyle name="S62 2" xfId="1010"/>
    <cellStyle name="S62 3" xfId="1011"/>
    <cellStyle name="S62 4" xfId="1012"/>
    <cellStyle name="S62 5" xfId="1013"/>
    <cellStyle name="S62 6" xfId="1014"/>
    <cellStyle name="S63" xfId="1015"/>
    <cellStyle name="S63 10" xfId="1016"/>
    <cellStyle name="S63 2" xfId="1017"/>
    <cellStyle name="S63 3" xfId="1018"/>
    <cellStyle name="S63 4" xfId="1019"/>
    <cellStyle name="S63 5" xfId="1020"/>
    <cellStyle name="S63 6" xfId="1021"/>
    <cellStyle name="S63 7" xfId="1022"/>
    <cellStyle name="S63 8" xfId="1023"/>
    <cellStyle name="S64" xfId="1024"/>
    <cellStyle name="S64 10" xfId="1025"/>
    <cellStyle name="S64 11" xfId="1026"/>
    <cellStyle name="S64 12" xfId="1027"/>
    <cellStyle name="S64 2" xfId="1028"/>
    <cellStyle name="S64 3" xfId="1029"/>
    <cellStyle name="S64 4" xfId="1030"/>
    <cellStyle name="S64 5" xfId="1031"/>
    <cellStyle name="S64 6" xfId="1032"/>
    <cellStyle name="S64 7" xfId="1033"/>
    <cellStyle name="S64 8" xfId="1034"/>
    <cellStyle name="S64 9" xfId="1035"/>
    <cellStyle name="S65" xfId="1036"/>
    <cellStyle name="S65 10" xfId="1037"/>
    <cellStyle name="S65 11" xfId="1038"/>
    <cellStyle name="S65 2" xfId="1039"/>
    <cellStyle name="S65 3" xfId="1040"/>
    <cellStyle name="S65 4" xfId="1041"/>
    <cellStyle name="S65 5" xfId="1042"/>
    <cellStyle name="S65 6" xfId="1043"/>
    <cellStyle name="S65 7" xfId="1044"/>
    <cellStyle name="S65 8" xfId="1045"/>
    <cellStyle name="S65 9" xfId="1046"/>
    <cellStyle name="S66" xfId="1047"/>
    <cellStyle name="S66 2" xfId="1048"/>
    <cellStyle name="S66 3" xfId="1049"/>
    <cellStyle name="S66 4" xfId="1050"/>
    <cellStyle name="S66 5" xfId="1051"/>
    <cellStyle name="S66 6" xfId="1052"/>
    <cellStyle name="S66 7" xfId="1053"/>
    <cellStyle name="S67" xfId="1054"/>
    <cellStyle name="S67 10" xfId="1055"/>
    <cellStyle name="S67 11" xfId="1056"/>
    <cellStyle name="S67 2" xfId="1057"/>
    <cellStyle name="S67 3" xfId="1058"/>
    <cellStyle name="S67 4" xfId="1059"/>
    <cellStyle name="S67 5" xfId="1060"/>
    <cellStyle name="S67 6" xfId="1061"/>
    <cellStyle name="S67 7" xfId="1062"/>
    <cellStyle name="S67 8" xfId="1063"/>
    <cellStyle name="S67 9" xfId="1064"/>
    <cellStyle name="S68" xfId="1065"/>
    <cellStyle name="S68 10" xfId="1066"/>
    <cellStyle name="S68 11" xfId="1067"/>
    <cellStyle name="S68 12" xfId="1068"/>
    <cellStyle name="S68 2" xfId="1069"/>
    <cellStyle name="S68 3" xfId="1070"/>
    <cellStyle name="S68 3 2" xfId="1071"/>
    <cellStyle name="S68 4" xfId="1072"/>
    <cellStyle name="S68 5" xfId="1073"/>
    <cellStyle name="S68 6" xfId="1074"/>
    <cellStyle name="S68 7" xfId="1075"/>
    <cellStyle name="S68 8" xfId="1076"/>
    <cellStyle name="S68 9" xfId="1077"/>
    <cellStyle name="S69" xfId="1078"/>
    <cellStyle name="S69 2" xfId="1079"/>
    <cellStyle name="S69 3" xfId="1080"/>
    <cellStyle name="S69 4" xfId="1081"/>
    <cellStyle name="S69 5" xfId="1082"/>
    <cellStyle name="S69 6" xfId="1083"/>
    <cellStyle name="S69 7" xfId="1084"/>
    <cellStyle name="S69 8" xfId="1085"/>
    <cellStyle name="S69 9" xfId="1086"/>
    <cellStyle name="S7" xfId="1087"/>
    <cellStyle name="S7 2" xfId="1088"/>
    <cellStyle name="S7 2 2" xfId="1089"/>
    <cellStyle name="S7 3" xfId="1090"/>
    <cellStyle name="S7 4" xfId="1091"/>
    <cellStyle name="S7 5" xfId="1092"/>
    <cellStyle name="S7 6" xfId="1093"/>
    <cellStyle name="S7 7" xfId="1094"/>
    <cellStyle name="S7_Книга1" xfId="1095"/>
    <cellStyle name="S70" xfId="1096"/>
    <cellStyle name="S70 10" xfId="1097"/>
    <cellStyle name="S70 11" xfId="1098"/>
    <cellStyle name="S70 2" xfId="1099"/>
    <cellStyle name="S70 3" xfId="1100"/>
    <cellStyle name="S70 4" xfId="1101"/>
    <cellStyle name="S70 5" xfId="1102"/>
    <cellStyle name="S70 6" xfId="1103"/>
    <cellStyle name="S70 7" xfId="1104"/>
    <cellStyle name="S70 8" xfId="1105"/>
    <cellStyle name="S70 9" xfId="1106"/>
    <cellStyle name="S71" xfId="1107"/>
    <cellStyle name="S71 10" xfId="1108"/>
    <cellStyle name="S71 2" xfId="1109"/>
    <cellStyle name="S71 3" xfId="1110"/>
    <cellStyle name="S71 4" xfId="1111"/>
    <cellStyle name="S71 5" xfId="1112"/>
    <cellStyle name="S71 6" xfId="1113"/>
    <cellStyle name="S71 7" xfId="1114"/>
    <cellStyle name="S71 8" xfId="1115"/>
    <cellStyle name="S71 9" xfId="1116"/>
    <cellStyle name="S72" xfId="1117"/>
    <cellStyle name="S72 2" xfId="1118"/>
    <cellStyle name="S72 3" xfId="1119"/>
    <cellStyle name="S72 4" xfId="1120"/>
    <cellStyle name="S72 5" xfId="1121"/>
    <cellStyle name="S72 6" xfId="1122"/>
    <cellStyle name="S72 7" xfId="1123"/>
    <cellStyle name="S72 8" xfId="1124"/>
    <cellStyle name="S73" xfId="1125"/>
    <cellStyle name="S73 2" xfId="1126"/>
    <cellStyle name="S73 3" xfId="1127"/>
    <cellStyle name="S73 4" xfId="1128"/>
    <cellStyle name="S74" xfId="1129"/>
    <cellStyle name="S74 2" xfId="1130"/>
    <cellStyle name="S74 3" xfId="1131"/>
    <cellStyle name="S74 4" xfId="1132"/>
    <cellStyle name="S75" xfId="1133"/>
    <cellStyle name="S75 2" xfId="1134"/>
    <cellStyle name="S75 3" xfId="1135"/>
    <cellStyle name="S76" xfId="1136"/>
    <cellStyle name="S76 2" xfId="1137"/>
    <cellStyle name="S76 3" xfId="1138"/>
    <cellStyle name="S76 4" xfId="1139"/>
    <cellStyle name="S77" xfId="1140"/>
    <cellStyle name="S77 2" xfId="1141"/>
    <cellStyle name="S78" xfId="1142"/>
    <cellStyle name="S78 2" xfId="1143"/>
    <cellStyle name="S78 3" xfId="1144"/>
    <cellStyle name="S79" xfId="1145"/>
    <cellStyle name="S8" xfId="1146"/>
    <cellStyle name="S8 2" xfId="1147"/>
    <cellStyle name="S8 2 2" xfId="1148"/>
    <cellStyle name="S8 3" xfId="1149"/>
    <cellStyle name="S8 4" xfId="1150"/>
    <cellStyle name="S8 5" xfId="1151"/>
    <cellStyle name="S8 6" xfId="1152"/>
    <cellStyle name="S8 7" xfId="1153"/>
    <cellStyle name="S8 8" xfId="1154"/>
    <cellStyle name="S8_Книга1" xfId="1155"/>
    <cellStyle name="S80" xfId="1156"/>
    <cellStyle name="S80 2" xfId="1157"/>
    <cellStyle name="S81" xfId="1158"/>
    <cellStyle name="S82" xfId="1159"/>
    <cellStyle name="S83" xfId="1160"/>
    <cellStyle name="S84" xfId="1161"/>
    <cellStyle name="S85" xfId="1162"/>
    <cellStyle name="S86" xfId="1163"/>
    <cellStyle name="S9" xfId="1164"/>
    <cellStyle name="S9 2" xfId="1165"/>
    <cellStyle name="S9 3" xfId="1166"/>
    <cellStyle name="S9 4" xfId="1167"/>
    <cellStyle name="S9 5" xfId="1168"/>
    <cellStyle name="S9 6" xfId="1169"/>
    <cellStyle name="S9 7" xfId="1170"/>
    <cellStyle name="S9_Книга1" xfId="1171"/>
    <cellStyle name="Sheet Title" xfId="1172"/>
    <cellStyle name="Title" xfId="1173"/>
    <cellStyle name="Total" xfId="1174"/>
    <cellStyle name="Total 2" xfId="1175"/>
    <cellStyle name="Total_Смета на ПИР ПС 127 от 21.03.2012" xfId="1176"/>
    <cellStyle name="Warning Text" xfId="1177"/>
    <cellStyle name="Warning Text 2" xfId="1178"/>
    <cellStyle name="Акт" xfId="1179"/>
    <cellStyle name="АктМТСН" xfId="1180"/>
    <cellStyle name="Акцент1 2" xfId="1181"/>
    <cellStyle name="Акцент1 2 2" xfId="1182"/>
    <cellStyle name="Акцент1 3" xfId="1183"/>
    <cellStyle name="Акцент1 4" xfId="1184"/>
    <cellStyle name="Акцент1 5" xfId="1185"/>
    <cellStyle name="Акцент1 6" xfId="1186"/>
    <cellStyle name="Акцент1 7" xfId="1187"/>
    <cellStyle name="Акцент1 8" xfId="1188"/>
    <cellStyle name="Акцент1 9" xfId="1189"/>
    <cellStyle name="Акцент2 2" xfId="1190"/>
    <cellStyle name="Акцент2 2 2" xfId="1191"/>
    <cellStyle name="Акцент2 3" xfId="1192"/>
    <cellStyle name="Акцент2 4" xfId="1193"/>
    <cellStyle name="Акцент2 5" xfId="1194"/>
    <cellStyle name="Акцент2 6" xfId="1195"/>
    <cellStyle name="Акцент2 7" xfId="1196"/>
    <cellStyle name="Акцент2 8" xfId="1197"/>
    <cellStyle name="Акцент2 9" xfId="1198"/>
    <cellStyle name="Акцент3 2" xfId="1199"/>
    <cellStyle name="Акцент3 2 2" xfId="1200"/>
    <cellStyle name="Акцент3 3" xfId="1201"/>
    <cellStyle name="Акцент3 4" xfId="1202"/>
    <cellStyle name="Акцент3 5" xfId="1203"/>
    <cellStyle name="Акцент3 6" xfId="1204"/>
    <cellStyle name="Акцент3 7" xfId="1205"/>
    <cellStyle name="Акцент3 8" xfId="1206"/>
    <cellStyle name="Акцент3 9" xfId="1207"/>
    <cellStyle name="Акцент4 2" xfId="1208"/>
    <cellStyle name="Акцент4 2 2" xfId="1209"/>
    <cellStyle name="Акцент4 3" xfId="1210"/>
    <cellStyle name="Акцент4 4" xfId="1211"/>
    <cellStyle name="Акцент4 5" xfId="1212"/>
    <cellStyle name="Акцент4 6" xfId="1213"/>
    <cellStyle name="Акцент4 7" xfId="1214"/>
    <cellStyle name="Акцент4 8" xfId="1215"/>
    <cellStyle name="Акцент4 9" xfId="1216"/>
    <cellStyle name="Акцент5 2" xfId="1217"/>
    <cellStyle name="Акцент5 2 2" xfId="1218"/>
    <cellStyle name="Акцент5 3" xfId="1219"/>
    <cellStyle name="Акцент5 4" xfId="1220"/>
    <cellStyle name="Акцент5 5" xfId="1221"/>
    <cellStyle name="Акцент5 6" xfId="1222"/>
    <cellStyle name="Акцент5 7" xfId="1223"/>
    <cellStyle name="Акцент5 8" xfId="1224"/>
    <cellStyle name="Акцент5 9" xfId="1225"/>
    <cellStyle name="Акцент6 2" xfId="1226"/>
    <cellStyle name="Акцент6 2 2" xfId="1227"/>
    <cellStyle name="Акцент6 3" xfId="1228"/>
    <cellStyle name="Акцент6 4" xfId="1229"/>
    <cellStyle name="Акцент6 5" xfId="1230"/>
    <cellStyle name="Акцент6 6" xfId="1231"/>
    <cellStyle name="Акцент6 7" xfId="1232"/>
    <cellStyle name="Акцент6 8" xfId="1233"/>
    <cellStyle name="Акцент6 9" xfId="1234"/>
    <cellStyle name="Ввод  2" xfId="1235"/>
    <cellStyle name="Ввод  2 2" xfId="1236"/>
    <cellStyle name="Ввод  3" xfId="1237"/>
    <cellStyle name="Ввод  4" xfId="1238"/>
    <cellStyle name="Ввод  5" xfId="1239"/>
    <cellStyle name="Ввод  6" xfId="1240"/>
    <cellStyle name="Ввод  7" xfId="1241"/>
    <cellStyle name="Ввод  8" xfId="1242"/>
    <cellStyle name="Ввод  9" xfId="1243"/>
    <cellStyle name="ВедРесурсов" xfId="1244"/>
    <cellStyle name="ВедРесурсовАкт" xfId="1245"/>
    <cellStyle name="Вывод 2" xfId="1246"/>
    <cellStyle name="Вывод 2 2" xfId="1247"/>
    <cellStyle name="Вывод 3" xfId="1248"/>
    <cellStyle name="Вывод 4" xfId="1249"/>
    <cellStyle name="Вывод 5" xfId="1250"/>
    <cellStyle name="Вывод 6" xfId="1251"/>
    <cellStyle name="Вывод 7" xfId="1252"/>
    <cellStyle name="Вывод 8" xfId="1253"/>
    <cellStyle name="Вывод 9" xfId="1254"/>
    <cellStyle name="Вычисление 2" xfId="1255"/>
    <cellStyle name="Вычисление 2 2" xfId="1256"/>
    <cellStyle name="Вычисление 3" xfId="1257"/>
    <cellStyle name="Вычисление 4" xfId="1258"/>
    <cellStyle name="Вычисление 5" xfId="1259"/>
    <cellStyle name="Вычисление 6" xfId="1260"/>
    <cellStyle name="Вычисление 7" xfId="1261"/>
    <cellStyle name="Вычисление 8" xfId="1262"/>
    <cellStyle name="Вычисление 9" xfId="1263"/>
    <cellStyle name="Денежный 2" xfId="1264"/>
    <cellStyle name="Денежный 2 10" xfId="1265"/>
    <cellStyle name="Денежный 2 11" xfId="1266"/>
    <cellStyle name="Денежный 2 12" xfId="1267"/>
    <cellStyle name="Денежный 2 13" xfId="1268"/>
    <cellStyle name="Денежный 2 14" xfId="1269"/>
    <cellStyle name="Денежный 2 15" xfId="1270"/>
    <cellStyle name="Денежный 2 16" xfId="1271"/>
    <cellStyle name="Денежный 2 17" xfId="1272"/>
    <cellStyle name="Денежный 2 18" xfId="1273"/>
    <cellStyle name="Денежный 2 19" xfId="1274"/>
    <cellStyle name="Денежный 2 2" xfId="1275"/>
    <cellStyle name="Денежный 2 20" xfId="1276"/>
    <cellStyle name="Денежный 2 21" xfId="1277"/>
    <cellStyle name="Денежный 2 22" xfId="1278"/>
    <cellStyle name="Денежный 2 23" xfId="1279"/>
    <cellStyle name="Денежный 2 24" xfId="1280"/>
    <cellStyle name="Денежный 2 25" xfId="1281"/>
    <cellStyle name="Денежный 2 26" xfId="1282"/>
    <cellStyle name="Денежный 2 27" xfId="1283"/>
    <cellStyle name="Денежный 2 28" xfId="1284"/>
    <cellStyle name="Денежный 2 29" xfId="1285"/>
    <cellStyle name="Денежный 2 3" xfId="1286"/>
    <cellStyle name="Денежный 2 30" xfId="1287"/>
    <cellStyle name="Денежный 2 31" xfId="1288"/>
    <cellStyle name="Денежный 2 32" xfId="1289"/>
    <cellStyle name="Денежный 2 33" xfId="1290"/>
    <cellStyle name="Денежный 2 34" xfId="1291"/>
    <cellStyle name="Денежный 2 35" xfId="1292"/>
    <cellStyle name="Денежный 2 36" xfId="1293"/>
    <cellStyle name="Денежный 2 37" xfId="1294"/>
    <cellStyle name="Денежный 2 38" xfId="1295"/>
    <cellStyle name="Денежный 2 39" xfId="1296"/>
    <cellStyle name="Денежный 2 4" xfId="1297"/>
    <cellStyle name="Денежный 2 40" xfId="1298"/>
    <cellStyle name="Денежный 2 41" xfId="1299"/>
    <cellStyle name="Денежный 2 42" xfId="1300"/>
    <cellStyle name="Денежный 2 43" xfId="1301"/>
    <cellStyle name="Денежный 2 44" xfId="1302"/>
    <cellStyle name="Денежный 2 45" xfId="1303"/>
    <cellStyle name="Денежный 2 46" xfId="1304"/>
    <cellStyle name="Денежный 2 47" xfId="1305"/>
    <cellStyle name="Денежный 2 48" xfId="1306"/>
    <cellStyle name="Денежный 2 49" xfId="1307"/>
    <cellStyle name="Денежный 2 5" xfId="1308"/>
    <cellStyle name="Денежный 2 50" xfId="1309"/>
    <cellStyle name="Денежный 2 51" xfId="1310"/>
    <cellStyle name="Денежный 2 52" xfId="1311"/>
    <cellStyle name="Денежный 2 53" xfId="1312"/>
    <cellStyle name="Денежный 2 54" xfId="1313"/>
    <cellStyle name="Денежный 2 55" xfId="1314"/>
    <cellStyle name="Денежный 2 56" xfId="1315"/>
    <cellStyle name="Денежный 2 57" xfId="1316"/>
    <cellStyle name="Денежный 2 58" xfId="1317"/>
    <cellStyle name="Денежный 2 59" xfId="1318"/>
    <cellStyle name="Денежный 2 6" xfId="1319"/>
    <cellStyle name="Денежный 2 60" xfId="1320"/>
    <cellStyle name="Денежный 2 61" xfId="1321"/>
    <cellStyle name="Денежный 2 62" xfId="1322"/>
    <cellStyle name="Денежный 2 63" xfId="1323"/>
    <cellStyle name="Денежный 2 64" xfId="1324"/>
    <cellStyle name="Денежный 2 65" xfId="1325"/>
    <cellStyle name="Денежный 2 66" xfId="1326"/>
    <cellStyle name="Денежный 2 67" xfId="1327"/>
    <cellStyle name="Денежный 2 68" xfId="1328"/>
    <cellStyle name="Денежный 2 69" xfId="1329"/>
    <cellStyle name="Денежный 2 7" xfId="1330"/>
    <cellStyle name="Денежный 2 70" xfId="1331"/>
    <cellStyle name="Денежный 2 71" xfId="1332"/>
    <cellStyle name="Денежный 2 72" xfId="1333"/>
    <cellStyle name="Денежный 2 73" xfId="1334"/>
    <cellStyle name="Денежный 2 74" xfId="1335"/>
    <cellStyle name="Денежный 2 75" xfId="1336"/>
    <cellStyle name="Денежный 2 76" xfId="1337"/>
    <cellStyle name="Денежный 2 77" xfId="1338"/>
    <cellStyle name="Денежный 2 78" xfId="1339"/>
    <cellStyle name="Денежный 2 8" xfId="1340"/>
    <cellStyle name="Денежный 2 9" xfId="1341"/>
    <cellStyle name="Денежный 5" xfId="1342"/>
    <cellStyle name="Денежный 79" xfId="1343"/>
    <cellStyle name="Заголовок 1 2" xfId="1344"/>
    <cellStyle name="Заголовок 1 2 2" xfId="1345"/>
    <cellStyle name="Заголовок 1 3" xfId="1346"/>
    <cellStyle name="Заголовок 1 4" xfId="1347"/>
    <cellStyle name="Заголовок 1 5" xfId="1348"/>
    <cellStyle name="Заголовок 1 6" xfId="1349"/>
    <cellStyle name="Заголовок 1 7" xfId="1350"/>
    <cellStyle name="Заголовок 1 8" xfId="1351"/>
    <cellStyle name="Заголовок 1 9" xfId="1352"/>
    <cellStyle name="Заголовок 2 2" xfId="1353"/>
    <cellStyle name="Заголовок 2 2 2" xfId="1354"/>
    <cellStyle name="Заголовок 2 3" xfId="1355"/>
    <cellStyle name="Заголовок 2 4" xfId="1356"/>
    <cellStyle name="Заголовок 2 5" xfId="1357"/>
    <cellStyle name="Заголовок 2 6" xfId="1358"/>
    <cellStyle name="Заголовок 2 7" xfId="1359"/>
    <cellStyle name="Заголовок 2 8" xfId="1360"/>
    <cellStyle name="Заголовок 2 9" xfId="1361"/>
    <cellStyle name="Заголовок 3 2" xfId="1362"/>
    <cellStyle name="Заголовок 3 2 2" xfId="1363"/>
    <cellStyle name="Заголовок 3 3" xfId="1364"/>
    <cellStyle name="Заголовок 3 4" xfId="1365"/>
    <cellStyle name="Заголовок 3 5" xfId="1366"/>
    <cellStyle name="Заголовок 3 6" xfId="1367"/>
    <cellStyle name="Заголовок 3 7" xfId="1368"/>
    <cellStyle name="Заголовок 3 8" xfId="1369"/>
    <cellStyle name="Заголовок 3 9" xfId="1370"/>
    <cellStyle name="Заголовок 4 2" xfId="1371"/>
    <cellStyle name="Заголовок 4 2 2" xfId="1372"/>
    <cellStyle name="Заголовок 4 3" xfId="1373"/>
    <cellStyle name="Заголовок 4 4" xfId="1374"/>
    <cellStyle name="Заголовок 4 5" xfId="1375"/>
    <cellStyle name="Заголовок 4 6" xfId="1376"/>
    <cellStyle name="Заголовок 4 7" xfId="1377"/>
    <cellStyle name="Заголовок 4 8" xfId="1378"/>
    <cellStyle name="Заголовок 4 9" xfId="1379"/>
    <cellStyle name="Индексы" xfId="1380"/>
    <cellStyle name="Итог 2" xfId="1381"/>
    <cellStyle name="Итог 2 2" xfId="1382"/>
    <cellStyle name="Итог 3" xfId="1383"/>
    <cellStyle name="Итог 4" xfId="1384"/>
    <cellStyle name="Итог 5" xfId="1385"/>
    <cellStyle name="Итог 6" xfId="1386"/>
    <cellStyle name="Итог 7" xfId="1387"/>
    <cellStyle name="Итог 8" xfId="1388"/>
    <cellStyle name="Итог 9" xfId="1389"/>
    <cellStyle name="Итоги" xfId="1390"/>
    <cellStyle name="ИтогоАктБазЦ" xfId="1391"/>
    <cellStyle name="ИтогоАктБИМ" xfId="1392"/>
    <cellStyle name="ИтогоАктРесМет" xfId="1393"/>
    <cellStyle name="ИтогоБазЦ" xfId="1394"/>
    <cellStyle name="ИтогоБИМ" xfId="1395"/>
    <cellStyle name="ИтогоРесМет" xfId="1396"/>
    <cellStyle name="Контрольная ячейка 2" xfId="1397"/>
    <cellStyle name="Контрольная ячейка 2 2" xfId="1398"/>
    <cellStyle name="Контрольная ячейка 3" xfId="1399"/>
    <cellStyle name="Контрольная ячейка 4" xfId="1400"/>
    <cellStyle name="Контрольная ячейка 5" xfId="1401"/>
    <cellStyle name="Контрольная ячейка 6" xfId="1402"/>
    <cellStyle name="Контрольная ячейка 7" xfId="1403"/>
    <cellStyle name="Контрольная ячейка 8" xfId="1404"/>
    <cellStyle name="Контрольная ячейка 9" xfId="1405"/>
    <cellStyle name="ЛокСмета" xfId="1406"/>
    <cellStyle name="ЛокСмМТСН" xfId="1407"/>
    <cellStyle name="М29" xfId="1408"/>
    <cellStyle name="Название 2" xfId="1409"/>
    <cellStyle name="Название 2 2" xfId="1410"/>
    <cellStyle name="Название 3" xfId="1411"/>
    <cellStyle name="Название 4" xfId="1412"/>
    <cellStyle name="Название 5" xfId="1413"/>
    <cellStyle name="Название 6" xfId="1414"/>
    <cellStyle name="Название 7" xfId="1415"/>
    <cellStyle name="Название 8" xfId="1416"/>
    <cellStyle name="Название 9" xfId="1417"/>
    <cellStyle name="Нейтральный 2" xfId="1418"/>
    <cellStyle name="Нейтральный 2 2" xfId="1419"/>
    <cellStyle name="Нейтральный 3" xfId="1420"/>
    <cellStyle name="Нейтральный 4" xfId="1421"/>
    <cellStyle name="Нейтральный 5" xfId="1422"/>
    <cellStyle name="Нейтральный 6" xfId="1423"/>
    <cellStyle name="Нейтральный 7" xfId="1424"/>
    <cellStyle name="Нейтральный 8" xfId="1425"/>
    <cellStyle name="Нейтральный 9" xfId="1426"/>
    <cellStyle name="ОбСмета" xfId="1427"/>
    <cellStyle name="Обычный" xfId="0" builtinId="0"/>
    <cellStyle name="Обычный 10" xfId="1428"/>
    <cellStyle name="Обычный 10 2" xfId="1429"/>
    <cellStyle name="Обычный 10 2 2" xfId="1430"/>
    <cellStyle name="Обычный 10 3" xfId="1431"/>
    <cellStyle name="Обычный 10 3 2" xfId="1432"/>
    <cellStyle name="Обычный 10 4" xfId="1433"/>
    <cellStyle name="Обычный 10 4 2" xfId="1434"/>
    <cellStyle name="Обычный 10 5" xfId="1435"/>
    <cellStyle name="Обычный 10 5 2" xfId="1436"/>
    <cellStyle name="Обычный 10 6" xfId="1437"/>
    <cellStyle name="Обычный 10 6 2" xfId="1438"/>
    <cellStyle name="Обычный 11" xfId="1439"/>
    <cellStyle name="Обычный 11 2" xfId="1440"/>
    <cellStyle name="Обычный 11 2 2" xfId="1441"/>
    <cellStyle name="Обычный 11 3" xfId="1442"/>
    <cellStyle name="Обычный 11 3 2" xfId="1443"/>
    <cellStyle name="Обычный 11 4" xfId="1444"/>
    <cellStyle name="Обычный 11 4 2" xfId="1445"/>
    <cellStyle name="Обычный 11 5" xfId="1446"/>
    <cellStyle name="Обычный 11 5 2" xfId="1447"/>
    <cellStyle name="Обычный 12" xfId="1448"/>
    <cellStyle name="Обычный 12 2" xfId="1449"/>
    <cellStyle name="Обычный 12 2 2" xfId="1450"/>
    <cellStyle name="Обычный 12 2 3" xfId="2030"/>
    <cellStyle name="Обычный 12 3" xfId="1451"/>
    <cellStyle name="Обычный 12 3 2" xfId="1452"/>
    <cellStyle name="Обычный 12 4" xfId="1453"/>
    <cellStyle name="Обычный 12 4 2" xfId="1454"/>
    <cellStyle name="Обычный 12 5" xfId="1455"/>
    <cellStyle name="Обычный 12 5 2" xfId="1456"/>
    <cellStyle name="Обычный 13" xfId="1457"/>
    <cellStyle name="Обычный 13 2" xfId="1458"/>
    <cellStyle name="Обычный 13 2 2" xfId="1459"/>
    <cellStyle name="Обычный 13 3" xfId="1460"/>
    <cellStyle name="Обычный 13 3 2" xfId="1461"/>
    <cellStyle name="Обычный 13 4" xfId="1462"/>
    <cellStyle name="Обычный 13 4 2" xfId="1463"/>
    <cellStyle name="Обычный 13 5" xfId="1464"/>
    <cellStyle name="Обычный 13 5 2" xfId="1465"/>
    <cellStyle name="Обычный 14" xfId="1466"/>
    <cellStyle name="Обычный 14 2" xfId="1467"/>
    <cellStyle name="Обычный 14 2 2" xfId="1468"/>
    <cellStyle name="Обычный 14 3" xfId="1469"/>
    <cellStyle name="Обычный 14 3 2" xfId="1470"/>
    <cellStyle name="Обычный 14 4" xfId="1471"/>
    <cellStyle name="Обычный 14 4 2" xfId="1472"/>
    <cellStyle name="Обычный 14 5" xfId="1473"/>
    <cellStyle name="Обычный 14 5 2" xfId="1474"/>
    <cellStyle name="Обычный 15" xfId="1475"/>
    <cellStyle name="Обычный 15 2" xfId="1476"/>
    <cellStyle name="Обычный 15 2 2" xfId="1477"/>
    <cellStyle name="Обычный 15 3" xfId="1478"/>
    <cellStyle name="Обычный 15 3 2" xfId="1479"/>
    <cellStyle name="Обычный 15 4" xfId="1480"/>
    <cellStyle name="Обычный 15 4 2" xfId="1481"/>
    <cellStyle name="Обычный 15 5" xfId="1482"/>
    <cellStyle name="Обычный 15 5 2" xfId="1483"/>
    <cellStyle name="Обычный 16" xfId="1484"/>
    <cellStyle name="Обычный 16 2" xfId="1485"/>
    <cellStyle name="Обычный 16 2 2" xfId="1486"/>
    <cellStyle name="Обычный 16 3" xfId="1487"/>
    <cellStyle name="Обычный 16 3 2" xfId="1488"/>
    <cellStyle name="Обычный 16 4" xfId="1489"/>
    <cellStyle name="Обычный 16 4 2" xfId="1490"/>
    <cellStyle name="Обычный 16 5" xfId="1491"/>
    <cellStyle name="Обычный 16 5 2" xfId="1492"/>
    <cellStyle name="Обычный 17" xfId="1493"/>
    <cellStyle name="Обычный 17 2" xfId="1494"/>
    <cellStyle name="Обычный 17 2 2" xfId="1495"/>
    <cellStyle name="Обычный 17 3" xfId="1496"/>
    <cellStyle name="Обычный 17 3 2" xfId="1497"/>
    <cellStyle name="Обычный 17 4" xfId="1498"/>
    <cellStyle name="Обычный 17 4 2" xfId="1499"/>
    <cellStyle name="Обычный 17 5" xfId="1500"/>
    <cellStyle name="Обычный 17 5 2" xfId="1501"/>
    <cellStyle name="Обычный 18" xfId="1502"/>
    <cellStyle name="Обычный 18 2" xfId="1503"/>
    <cellStyle name="Обычный 18 2 2" xfId="1504"/>
    <cellStyle name="Обычный 18 3" xfId="1505"/>
    <cellStyle name="Обычный 18 3 2" xfId="1506"/>
    <cellStyle name="Обычный 18 4" xfId="1507"/>
    <cellStyle name="Обычный 18 4 2" xfId="1508"/>
    <cellStyle name="Обычный 18 5" xfId="1509"/>
    <cellStyle name="Обычный 18 5 2" xfId="1510"/>
    <cellStyle name="Обычный 19" xfId="1511"/>
    <cellStyle name="Обычный 19 2" xfId="1512"/>
    <cellStyle name="Обычный 19 2 2" xfId="1513"/>
    <cellStyle name="Обычный 19 3" xfId="1514"/>
    <cellStyle name="Обычный 19 3 2" xfId="1515"/>
    <cellStyle name="Обычный 19 4" xfId="1516"/>
    <cellStyle name="Обычный 19 4 2" xfId="1517"/>
    <cellStyle name="Обычный 19 5" xfId="1518"/>
    <cellStyle name="Обычный 19 5 2" xfId="1519"/>
    <cellStyle name="Обычный 2" xfId="4"/>
    <cellStyle name="Обычный 2 10" xfId="1520"/>
    <cellStyle name="Обычный 2 11" xfId="1521"/>
    <cellStyle name="Обычный 2 11 2 2" xfId="1522"/>
    <cellStyle name="Обычный 2 11 2 2 2" xfId="1523"/>
    <cellStyle name="Обычный 2 11 2 2 2 2" xfId="1524"/>
    <cellStyle name="Обычный 2 11 2 2 2 2 2" xfId="2028"/>
    <cellStyle name="Обычный 2 11 2 2 3" xfId="1525"/>
    <cellStyle name="Обычный 2 11 2 2 3 2" xfId="1526"/>
    <cellStyle name="Обычный 2 11 3" xfId="1527"/>
    <cellStyle name="Обычный 2 11 3 2" xfId="1528"/>
    <cellStyle name="Обычный 2 12" xfId="1529"/>
    <cellStyle name="Обычный 2 13" xfId="1530"/>
    <cellStyle name="Обычный 2 14" xfId="1531"/>
    <cellStyle name="Обычный 2 15" xfId="1532"/>
    <cellStyle name="Обычный 2 16" xfId="1533"/>
    <cellStyle name="Обычный 2 17" xfId="1534"/>
    <cellStyle name="Обычный 2 18" xfId="1535"/>
    <cellStyle name="Обычный 2 19" xfId="1536"/>
    <cellStyle name="Обычный 2 2" xfId="1537"/>
    <cellStyle name="Обычный 2 2 2" xfId="1538"/>
    <cellStyle name="Обычный 2 2 2 2" xfId="1539"/>
    <cellStyle name="Обычный 2 2 2 2 2" xfId="1540"/>
    <cellStyle name="Обычный 2 2 2 2 2 2" xfId="1541"/>
    <cellStyle name="Обычный 2 2 3" xfId="1542"/>
    <cellStyle name="Обычный 2 2 4" xfId="1543"/>
    <cellStyle name="Обычный 2 2_Книга1" xfId="1544"/>
    <cellStyle name="Обычный 2 20" xfId="1545"/>
    <cellStyle name="Обычный 2 21" xfId="1546"/>
    <cellStyle name="Обычный 2 22" xfId="1547"/>
    <cellStyle name="Обычный 2 23" xfId="1548"/>
    <cellStyle name="Обычный 2 24" xfId="1549"/>
    <cellStyle name="Обычный 2 25" xfId="1550"/>
    <cellStyle name="Обычный 2 26" xfId="1551"/>
    <cellStyle name="Обычный 2 27" xfId="1552"/>
    <cellStyle name="Обычный 2 28" xfId="1553"/>
    <cellStyle name="Обычный 2 29" xfId="1554"/>
    <cellStyle name="Обычный 2 3" xfId="1555"/>
    <cellStyle name="Обычный 2 3 2" xfId="1556"/>
    <cellStyle name="Обычный 2 3 2 2" xfId="1557"/>
    <cellStyle name="Обычный 2 3 2 3" xfId="1558"/>
    <cellStyle name="Обычный 2 3 2 4" xfId="1559"/>
    <cellStyle name="Обычный 2 3 2 4 2" xfId="1560"/>
    <cellStyle name="Обычный 2 3 2 4 2 2" xfId="1561"/>
    <cellStyle name="Обычный 2 3 2 4 2 2 2" xfId="1562"/>
    <cellStyle name="Обычный 2 3 3" xfId="1563"/>
    <cellStyle name="Обычный 2 3 4" xfId="1564"/>
    <cellStyle name="Обычный 2 30" xfId="1565"/>
    <cellStyle name="Обычный 2 31" xfId="1566"/>
    <cellStyle name="Обычный 2 32" xfId="1567"/>
    <cellStyle name="Обычный 2 33" xfId="1568"/>
    <cellStyle name="Обычный 2 34" xfId="1569"/>
    <cellStyle name="Обычный 2 35" xfId="1570"/>
    <cellStyle name="Обычный 2 36" xfId="1571"/>
    <cellStyle name="Обычный 2 37" xfId="1572"/>
    <cellStyle name="Обычный 2 38" xfId="1573"/>
    <cellStyle name="Обычный 2 39" xfId="1574"/>
    <cellStyle name="Обычный 2 4" xfId="1575"/>
    <cellStyle name="Обычный 2 4 2" xfId="1576"/>
    <cellStyle name="Обычный 2 40" xfId="1577"/>
    <cellStyle name="Обычный 2 41" xfId="1578"/>
    <cellStyle name="Обычный 2 42" xfId="1579"/>
    <cellStyle name="Обычный 2 43" xfId="1580"/>
    <cellStyle name="Обычный 2 44" xfId="1581"/>
    <cellStyle name="Обычный 2 45" xfId="1582"/>
    <cellStyle name="Обычный 2 46" xfId="1583"/>
    <cellStyle name="Обычный 2 47" xfId="1584"/>
    <cellStyle name="Обычный 2 48" xfId="1585"/>
    <cellStyle name="Обычный 2 49" xfId="1586"/>
    <cellStyle name="Обычный 2 5" xfId="1587"/>
    <cellStyle name="Обычный 2 5 2" xfId="1588"/>
    <cellStyle name="Обычный 2 50" xfId="1589"/>
    <cellStyle name="Обычный 2 51" xfId="1590"/>
    <cellStyle name="Обычный 2 52" xfId="1591"/>
    <cellStyle name="Обычный 2 53" xfId="1592"/>
    <cellStyle name="Обычный 2 54" xfId="1593"/>
    <cellStyle name="Обычный 2 55" xfId="1594"/>
    <cellStyle name="Обычный 2 56" xfId="1595"/>
    <cellStyle name="Обычный 2 57" xfId="1596"/>
    <cellStyle name="Обычный 2 58" xfId="1597"/>
    <cellStyle name="Обычный 2 59" xfId="1598"/>
    <cellStyle name="Обычный 2 6" xfId="1"/>
    <cellStyle name="Обычный 2 6 2" xfId="1599"/>
    <cellStyle name="Обычный 2 6 2 2" xfId="1600"/>
    <cellStyle name="Обычный 2 6 3" xfId="1601"/>
    <cellStyle name="Обычный 2 60" xfId="1602"/>
    <cellStyle name="Обычный 2 61" xfId="1603"/>
    <cellStyle name="Обычный 2 62" xfId="1604"/>
    <cellStyle name="Обычный 2 63" xfId="1605"/>
    <cellStyle name="Обычный 2 64" xfId="1606"/>
    <cellStyle name="Обычный 2 65" xfId="1607"/>
    <cellStyle name="Обычный 2 66" xfId="1608"/>
    <cellStyle name="Обычный 2 67" xfId="1609"/>
    <cellStyle name="Обычный 2 68" xfId="1610"/>
    <cellStyle name="Обычный 2 69" xfId="1611"/>
    <cellStyle name="Обычный 2 7" xfId="1612"/>
    <cellStyle name="Обычный 2 7 2" xfId="1613"/>
    <cellStyle name="Обычный 2 7 3" xfId="1614"/>
    <cellStyle name="Обычный 2 70" xfId="1615"/>
    <cellStyle name="Обычный 2 71" xfId="1616"/>
    <cellStyle name="Обычный 2 72" xfId="1617"/>
    <cellStyle name="Обычный 2 73" xfId="1618"/>
    <cellStyle name="Обычный 2 74" xfId="1619"/>
    <cellStyle name="Обычный 2 75" xfId="1620"/>
    <cellStyle name="Обычный 2 76" xfId="1621"/>
    <cellStyle name="Обычный 2 77" xfId="1622"/>
    <cellStyle name="Обычный 2 78" xfId="1623"/>
    <cellStyle name="Обычный 2 79" xfId="1624"/>
    <cellStyle name="Обычный 2 79 2" xfId="1625"/>
    <cellStyle name="Обычный 2 79 2 2" xfId="1626"/>
    <cellStyle name="Обычный 2 79 2 2 2" xfId="1627"/>
    <cellStyle name="Обычный 2 79 2 2 2 2" xfId="1628"/>
    <cellStyle name="Обычный 2 8" xfId="1629"/>
    <cellStyle name="Обычный 2 80" xfId="1630"/>
    <cellStyle name="Обычный 2 9" xfId="7"/>
    <cellStyle name="Обычный 2 9 3" xfId="1631"/>
    <cellStyle name="Обычный 2_Акт 1" xfId="1632"/>
    <cellStyle name="Обычный 20" xfId="1633"/>
    <cellStyle name="Обычный 20 2" xfId="1634"/>
    <cellStyle name="Обычный 20 2 2" xfId="1635"/>
    <cellStyle name="Обычный 20 3" xfId="1636"/>
    <cellStyle name="Обычный 20 3 2" xfId="1637"/>
    <cellStyle name="Обычный 20 4" xfId="1638"/>
    <cellStyle name="Обычный 20 4 2" xfId="1639"/>
    <cellStyle name="Обычный 20 5" xfId="1640"/>
    <cellStyle name="Обычный 20 5 2" xfId="1641"/>
    <cellStyle name="Обычный 21" xfId="1642"/>
    <cellStyle name="Обычный 21 2" xfId="1643"/>
    <cellStyle name="Обычный 21 2 2" xfId="1644"/>
    <cellStyle name="Обычный 21 3" xfId="1645"/>
    <cellStyle name="Обычный 21 3 2" xfId="1646"/>
    <cellStyle name="Обычный 21 4" xfId="1647"/>
    <cellStyle name="Обычный 21 4 2" xfId="1648"/>
    <cellStyle name="Обычный 21 5" xfId="1649"/>
    <cellStyle name="Обычный 21 5 2" xfId="1650"/>
    <cellStyle name="Обычный 22" xfId="1651"/>
    <cellStyle name="Обычный 22 2" xfId="1652"/>
    <cellStyle name="Обычный 22 2 2" xfId="1653"/>
    <cellStyle name="Обычный 22 3" xfId="1654"/>
    <cellStyle name="Обычный 22 3 2" xfId="1655"/>
    <cellStyle name="Обычный 22 4" xfId="1656"/>
    <cellStyle name="Обычный 22 4 2" xfId="1657"/>
    <cellStyle name="Обычный 22 5" xfId="1658"/>
    <cellStyle name="Обычный 22 5 2" xfId="1659"/>
    <cellStyle name="Обычный 23" xfId="1660"/>
    <cellStyle name="Обычный 23 2" xfId="1661"/>
    <cellStyle name="Обычный 23 2 2" xfId="1662"/>
    <cellStyle name="Обычный 23 3" xfId="1663"/>
    <cellStyle name="Обычный 23 3 2" xfId="1664"/>
    <cellStyle name="Обычный 23 4" xfId="1665"/>
    <cellStyle name="Обычный 23 4 2" xfId="1666"/>
    <cellStyle name="Обычный 23 5" xfId="1667"/>
    <cellStyle name="Обычный 23 5 2" xfId="1668"/>
    <cellStyle name="Обычный 24" xfId="1669"/>
    <cellStyle name="Обычный 24 2" xfId="1670"/>
    <cellStyle name="Обычный 25" xfId="1671"/>
    <cellStyle name="Обычный 26" xfId="1672"/>
    <cellStyle name="Обычный 27" xfId="1673"/>
    <cellStyle name="Обычный 27 2" xfId="1674"/>
    <cellStyle name="Обычный 28" xfId="1675"/>
    <cellStyle name="Обычный 28 2" xfId="2"/>
    <cellStyle name="Обычный 28 2 2" xfId="1676"/>
    <cellStyle name="Обычный 28 2 3" xfId="1677"/>
    <cellStyle name="Обычный 28 3" xfId="1678"/>
    <cellStyle name="Обычный 29" xfId="1679"/>
    <cellStyle name="Обычный 29 2" xfId="1680"/>
    <cellStyle name="Обычный 3" xfId="1681"/>
    <cellStyle name="Обычный 3 2" xfId="1682"/>
    <cellStyle name="Обычный 3 2 2" xfId="1683"/>
    <cellStyle name="Обычный 3 2 3" xfId="3"/>
    <cellStyle name="Обычный 3 3" xfId="9"/>
    <cellStyle name="Обычный 3 3 2" xfId="1684"/>
    <cellStyle name="Обычный 3 4" xfId="1685"/>
    <cellStyle name="Обычный 3 4 2" xfId="1686"/>
    <cellStyle name="Обычный 3 5" xfId="1687"/>
    <cellStyle name="Обычный 3 5 2" xfId="1688"/>
    <cellStyle name="Обычный 3_Книга1" xfId="1689"/>
    <cellStyle name="Обычный 30" xfId="1690"/>
    <cellStyle name="Обычный 30 2" xfId="1691"/>
    <cellStyle name="Обычный 31" xfId="1692"/>
    <cellStyle name="Обычный 31 2" xfId="1693"/>
    <cellStyle name="Обычный 32" xfId="1694"/>
    <cellStyle name="Обычный 32 2" xfId="1695"/>
    <cellStyle name="Обычный 33" xfId="1696"/>
    <cellStyle name="Обычный 33 2" xfId="1697"/>
    <cellStyle name="Обычный 34" xfId="1698"/>
    <cellStyle name="Обычный 34 2" xfId="1699"/>
    <cellStyle name="Обычный 35" xfId="1700"/>
    <cellStyle name="Обычный 35 2" xfId="1701"/>
    <cellStyle name="Обычный 36" xfId="1702"/>
    <cellStyle name="Обычный 36 2" xfId="1703"/>
    <cellStyle name="Обычный 37" xfId="1704"/>
    <cellStyle name="Обычный 37 2" xfId="1705"/>
    <cellStyle name="Обычный 37 2 2" xfId="1706"/>
    <cellStyle name="Обычный 37 2 3" xfId="1707"/>
    <cellStyle name="Обычный 37 3" xfId="1708"/>
    <cellStyle name="Обычный 38" xfId="1709"/>
    <cellStyle name="Обычный 38 2" xfId="1710"/>
    <cellStyle name="Обычный 39" xfId="1711"/>
    <cellStyle name="Обычный 4" xfId="1712"/>
    <cellStyle name="Обычный 4 2" xfId="1713"/>
    <cellStyle name="Обычный 4 2 2" xfId="1714"/>
    <cellStyle name="Обычный 4 3" xfId="1715"/>
    <cellStyle name="Обычный 4 3 2" xfId="1716"/>
    <cellStyle name="Обычный 4 4" xfId="1717"/>
    <cellStyle name="Обычный 4 4 2" xfId="1718"/>
    <cellStyle name="Обычный 4 5" xfId="1719"/>
    <cellStyle name="Обычный 4 5 2" xfId="1720"/>
    <cellStyle name="Обычный 40" xfId="1721"/>
    <cellStyle name="Обычный 40 2" xfId="1722"/>
    <cellStyle name="Обычный 40 2 2" xfId="1723"/>
    <cellStyle name="Обычный 40 2 3" xfId="1724"/>
    <cellStyle name="Обычный 40 3" xfId="1725"/>
    <cellStyle name="Обычный 41" xfId="1726"/>
    <cellStyle name="Обычный 42" xfId="1727"/>
    <cellStyle name="Обычный 43" xfId="1728"/>
    <cellStyle name="Обычный 43 2" xfId="1729"/>
    <cellStyle name="Обычный 43 2 2" xfId="1730"/>
    <cellStyle name="Обычный 43 2 3" xfId="1731"/>
    <cellStyle name="Обычный 43 3" xfId="1732"/>
    <cellStyle name="Обычный 44" xfId="1733"/>
    <cellStyle name="Обычный 45" xfId="1734"/>
    <cellStyle name="Обычный 46" xfId="1735"/>
    <cellStyle name="Обычный 47" xfId="1736"/>
    <cellStyle name="Обычный 48" xfId="1737"/>
    <cellStyle name="Обычный 49" xfId="1738"/>
    <cellStyle name="Обычный 5" xfId="1739"/>
    <cellStyle name="Обычный 5 2" xfId="1740"/>
    <cellStyle name="Обычный 5 2 2" xfId="1741"/>
    <cellStyle name="Обычный 5 3" xfId="1742"/>
    <cellStyle name="Обычный 5 3 2" xfId="1743"/>
    <cellStyle name="Обычный 5 3 3" xfId="1744"/>
    <cellStyle name="Обычный 5 4" xfId="1745"/>
    <cellStyle name="Обычный 5 4 2" xfId="1746"/>
    <cellStyle name="Обычный 5 5" xfId="1747"/>
    <cellStyle name="Обычный 5 5 2" xfId="1748"/>
    <cellStyle name="Обычный 50" xfId="1749"/>
    <cellStyle name="Обычный 51" xfId="1750"/>
    <cellStyle name="Обычный 52" xfId="1751"/>
    <cellStyle name="Обычный 53" xfId="1752"/>
    <cellStyle name="Обычный 54" xfId="1753"/>
    <cellStyle name="Обычный 55" xfId="1754"/>
    <cellStyle name="Обычный 56" xfId="1755"/>
    <cellStyle name="Обычный 57" xfId="1756"/>
    <cellStyle name="Обычный 58" xfId="1757"/>
    <cellStyle name="Обычный 59" xfId="1758"/>
    <cellStyle name="Обычный 6" xfId="1759"/>
    <cellStyle name="Обычный 6 10" xfId="1760"/>
    <cellStyle name="Обычный 6 2" xfId="1761"/>
    <cellStyle name="Обычный 6 2 2" xfId="1762"/>
    <cellStyle name="Обычный 6 3" xfId="1763"/>
    <cellStyle name="Обычный 6 3 2" xfId="1764"/>
    <cellStyle name="Обычный 6 4" xfId="1765"/>
    <cellStyle name="Обычный 6 4 2" xfId="1766"/>
    <cellStyle name="Обычный 6 5" xfId="1767"/>
    <cellStyle name="Обычный 6 5 2" xfId="1768"/>
    <cellStyle name="Обычный 6 6" xfId="1769"/>
    <cellStyle name="Обычный 6 6 2" xfId="1770"/>
    <cellStyle name="Обычный 6 7" xfId="1771"/>
    <cellStyle name="Обычный 6 7 2" xfId="1772"/>
    <cellStyle name="Обычный 6 8" xfId="1773"/>
    <cellStyle name="Обычный 6 8 2" xfId="1774"/>
    <cellStyle name="Обычный 6 9" xfId="1775"/>
    <cellStyle name="Обычный 6 9 2" xfId="1776"/>
    <cellStyle name="Обычный 60" xfId="1777"/>
    <cellStyle name="Обычный 61" xfId="1778"/>
    <cellStyle name="Обычный 61 2" xfId="1779"/>
    <cellStyle name="Обычный 62" xfId="1780"/>
    <cellStyle name="Обычный 62 2" xfId="1781"/>
    <cellStyle name="Обычный 62 3" xfId="1782"/>
    <cellStyle name="Обычный 63" xfId="1783"/>
    <cellStyle name="Обычный 64" xfId="1784"/>
    <cellStyle name="Обычный 64 2" xfId="1785"/>
    <cellStyle name="Обычный 65" xfId="1786"/>
    <cellStyle name="Обычный 65 2" xfId="1787"/>
    <cellStyle name="Обычный 66" xfId="1788"/>
    <cellStyle name="Обычный 67" xfId="1789"/>
    <cellStyle name="Обычный 68" xfId="1790"/>
    <cellStyle name="Обычный 69" xfId="1791"/>
    <cellStyle name="Обычный 7" xfId="1792"/>
    <cellStyle name="Обычный 7 2" xfId="6"/>
    <cellStyle name="Обычный 7 2 2" xfId="1793"/>
    <cellStyle name="Обычный 7 3" xfId="1794"/>
    <cellStyle name="Обычный 7 3 2" xfId="1795"/>
    <cellStyle name="Обычный 7 4" xfId="1796"/>
    <cellStyle name="Обычный 7 4 2" xfId="1797"/>
    <cellStyle name="Обычный 7 5" xfId="1798"/>
    <cellStyle name="Обычный 7 5 2" xfId="1799"/>
    <cellStyle name="Обычный 70" xfId="1800"/>
    <cellStyle name="Обычный 79" xfId="1801"/>
    <cellStyle name="Обычный 8" xfId="5"/>
    <cellStyle name="Обычный 8 2" xfId="1802"/>
    <cellStyle name="Обычный 8 2 2" xfId="1803"/>
    <cellStyle name="Обычный 8 3" xfId="1804"/>
    <cellStyle name="Обычный 8 3 2" xfId="1805"/>
    <cellStyle name="Обычный 8 4" xfId="1806"/>
    <cellStyle name="Обычный 8 4 2" xfId="1807"/>
    <cellStyle name="Обычный 8 5" xfId="1808"/>
    <cellStyle name="Обычный 8 5 2" xfId="1809"/>
    <cellStyle name="Обычный 8 6" xfId="1810"/>
    <cellStyle name="Обычный 8 6 2" xfId="1811"/>
    <cellStyle name="Обычный 9" xfId="1812"/>
    <cellStyle name="Обычный 9 2" xfId="1813"/>
    <cellStyle name="Обычный 9 2 2" xfId="1814"/>
    <cellStyle name="Обычный 9 3" xfId="1815"/>
    <cellStyle name="Обычный 9 3 2" xfId="1816"/>
    <cellStyle name="Обычный 9 4" xfId="1817"/>
    <cellStyle name="Обычный 9 4 2" xfId="1818"/>
    <cellStyle name="Обычный 9 5" xfId="1819"/>
    <cellStyle name="Обычный 9 5 2" xfId="1820"/>
    <cellStyle name="Параметр" xfId="1821"/>
    <cellStyle name="ПеременныеСметы" xfId="1822"/>
    <cellStyle name="Плохой 2" xfId="1823"/>
    <cellStyle name="Плохой 2 2" xfId="1824"/>
    <cellStyle name="Плохой 3" xfId="1825"/>
    <cellStyle name="Плохой 4" xfId="1826"/>
    <cellStyle name="Плохой 5" xfId="1827"/>
    <cellStyle name="Плохой 6" xfId="1828"/>
    <cellStyle name="Плохой 7" xfId="1829"/>
    <cellStyle name="Плохой 8" xfId="1830"/>
    <cellStyle name="Плохой 9" xfId="1831"/>
    <cellStyle name="Пояснение 2" xfId="8"/>
    <cellStyle name="Пояснение 2 2" xfId="1832"/>
    <cellStyle name="Пояснение 3" xfId="1833"/>
    <cellStyle name="Пояснение 4" xfId="1834"/>
    <cellStyle name="Пояснение 5" xfId="1835"/>
    <cellStyle name="Пояснение 6" xfId="1836"/>
    <cellStyle name="Пояснение 7" xfId="1837"/>
    <cellStyle name="Пояснение 8" xfId="1838"/>
    <cellStyle name="Пояснение 9" xfId="1839"/>
    <cellStyle name="Примечание 10" xfId="1840"/>
    <cellStyle name="Примечание 11" xfId="1841"/>
    <cellStyle name="Примечание 2" xfId="1842"/>
    <cellStyle name="Примечание 2 2" xfId="1843"/>
    <cellStyle name="Примечание 2 3" xfId="1844"/>
    <cellStyle name="Примечание 2 4" xfId="1845"/>
    <cellStyle name="Примечание 3" xfId="1846"/>
    <cellStyle name="Примечание 3 2" xfId="1847"/>
    <cellStyle name="Примечание 3 3" xfId="1848"/>
    <cellStyle name="Примечание 3 4" xfId="1849"/>
    <cellStyle name="Примечание 4" xfId="1850"/>
    <cellStyle name="Примечание 5" xfId="1851"/>
    <cellStyle name="Примечание 6" xfId="1852"/>
    <cellStyle name="Примечание 7" xfId="1853"/>
    <cellStyle name="Примечание 8" xfId="1854"/>
    <cellStyle name="Примечание 9" xfId="1855"/>
    <cellStyle name="Процентный 2" xfId="1856"/>
    <cellStyle name="Процентный 2 10" xfId="1857"/>
    <cellStyle name="Процентный 2 11" xfId="1858"/>
    <cellStyle name="Процентный 2 12" xfId="1859"/>
    <cellStyle name="Процентный 2 2" xfId="1860"/>
    <cellStyle name="Процентный 2 2 2" xfId="1861"/>
    <cellStyle name="Процентный 2 2 3" xfId="1862"/>
    <cellStyle name="Процентный 2 2 4" xfId="1863"/>
    <cellStyle name="Процентный 2 2 5" xfId="1864"/>
    <cellStyle name="Процентный 2 2 6" xfId="1865"/>
    <cellStyle name="Процентный 2 2 7" xfId="1866"/>
    <cellStyle name="Процентный 2 2 8" xfId="1867"/>
    <cellStyle name="Процентный 2 2 9" xfId="1868"/>
    <cellStyle name="Процентный 2 3" xfId="1869"/>
    <cellStyle name="Процентный 2 3 2" xfId="1870"/>
    <cellStyle name="Процентный 2 3 3" xfId="1871"/>
    <cellStyle name="Процентный 2 3 4" xfId="1872"/>
    <cellStyle name="Процентный 2 3 5" xfId="1873"/>
    <cellStyle name="Процентный 2 3 6" xfId="1874"/>
    <cellStyle name="Процентный 2 3 7" xfId="1875"/>
    <cellStyle name="Процентный 2 3 8" xfId="1876"/>
    <cellStyle name="Процентный 2 3 9" xfId="1877"/>
    <cellStyle name="Процентный 2 4" xfId="1878"/>
    <cellStyle name="Процентный 2 4 10" xfId="1879"/>
    <cellStyle name="Процентный 2 4 2" xfId="1880"/>
    <cellStyle name="Процентный 2 4 3" xfId="1881"/>
    <cellStyle name="Процентный 2 4 4" xfId="1882"/>
    <cellStyle name="Процентный 2 4 5" xfId="1883"/>
    <cellStyle name="Процентный 2 4 6" xfId="1884"/>
    <cellStyle name="Процентный 2 4 7" xfId="1885"/>
    <cellStyle name="Процентный 2 4 8" xfId="1886"/>
    <cellStyle name="Процентный 2 4 9" xfId="1887"/>
    <cellStyle name="Процентный 2 5" xfId="1888"/>
    <cellStyle name="Процентный 2 6" xfId="1889"/>
    <cellStyle name="Процентный 2 7" xfId="1890"/>
    <cellStyle name="Процентный 2 8" xfId="1891"/>
    <cellStyle name="Процентный 2 9" xfId="1892"/>
    <cellStyle name="Процентный 3" xfId="1893"/>
    <cellStyle name="Процентный 3 2" xfId="1894"/>
    <cellStyle name="Процентный 3 3" xfId="1895"/>
    <cellStyle name="Процентный 3 4" xfId="1896"/>
    <cellStyle name="Процентный 3 5" xfId="1897"/>
    <cellStyle name="Процентный 3 6" xfId="1898"/>
    <cellStyle name="Процентный 3 7" xfId="1899"/>
    <cellStyle name="Процентный 3 8" xfId="1900"/>
    <cellStyle name="Процентный 3 9" xfId="1901"/>
    <cellStyle name="Процентный 4" xfId="1902"/>
    <cellStyle name="Процентный 4 2" xfId="1903"/>
    <cellStyle name="Процентный 4 3" xfId="1904"/>
    <cellStyle name="Процентный 4 4" xfId="1905"/>
    <cellStyle name="Процентный 4 5" xfId="1906"/>
    <cellStyle name="Процентный 4 6" xfId="1907"/>
    <cellStyle name="Процентный 4 7" xfId="1908"/>
    <cellStyle name="Процентный 4 8" xfId="1909"/>
    <cellStyle name="Процентный 4 9" xfId="1910"/>
    <cellStyle name="Процентный 5" xfId="1911"/>
    <cellStyle name="Процентный 5 2" xfId="1912"/>
    <cellStyle name="Процентный 5 3" xfId="1913"/>
    <cellStyle name="Процентный 5 4" xfId="1914"/>
    <cellStyle name="Процентный 5 5" xfId="1915"/>
    <cellStyle name="Процентный 5 6" xfId="1916"/>
    <cellStyle name="Процентный 5 7" xfId="1917"/>
    <cellStyle name="Процентный 5 8" xfId="1918"/>
    <cellStyle name="Процентный 5 9" xfId="1919"/>
    <cellStyle name="Процентный 6" xfId="1920"/>
    <cellStyle name="Процентный 7" xfId="1921"/>
    <cellStyle name="РесСмета" xfId="1922"/>
    <cellStyle name="СводВедРес" xfId="1923"/>
    <cellStyle name="СводкаСтоимРаб" xfId="1924"/>
    <cellStyle name="СводРасч" xfId="1925"/>
    <cellStyle name="Связанная ячейка 2" xfId="1926"/>
    <cellStyle name="Связанная ячейка 2 2" xfId="1927"/>
    <cellStyle name="Связанная ячейка 3" xfId="1928"/>
    <cellStyle name="Связанная ячейка 4" xfId="1929"/>
    <cellStyle name="Связанная ячейка 5" xfId="1930"/>
    <cellStyle name="Связанная ячейка 6" xfId="1931"/>
    <cellStyle name="Связанная ячейка 7" xfId="1932"/>
    <cellStyle name="Связанная ячейка 8" xfId="1933"/>
    <cellStyle name="Связанная ячейка 9" xfId="1934"/>
    <cellStyle name="Стиль 1" xfId="1935"/>
    <cellStyle name="Текст предупреждения 2" xfId="1936"/>
    <cellStyle name="Текст предупреждения 2 2" xfId="1937"/>
    <cellStyle name="Текст предупреждения 3" xfId="1938"/>
    <cellStyle name="Текст предупреждения 4" xfId="1939"/>
    <cellStyle name="Текст предупреждения 5" xfId="1940"/>
    <cellStyle name="Текст предупреждения 6" xfId="1941"/>
    <cellStyle name="Текст предупреждения 7" xfId="1942"/>
    <cellStyle name="Текст предупреждения 8" xfId="1943"/>
    <cellStyle name="Текст предупреждения 9" xfId="1944"/>
    <cellStyle name="Титул" xfId="1945"/>
    <cellStyle name="Финансовый 10" xfId="1946"/>
    <cellStyle name="Финансовый 11" xfId="1947"/>
    <cellStyle name="Финансовый 12" xfId="1948"/>
    <cellStyle name="Финансовый 12 2" xfId="1949"/>
    <cellStyle name="Финансовый 13" xfId="1950"/>
    <cellStyle name="Финансовый 14" xfId="1951"/>
    <cellStyle name="Финансовый 15" xfId="2029"/>
    <cellStyle name="Финансовый 2" xfId="1952"/>
    <cellStyle name="Финансовый 2 10" xfId="1953"/>
    <cellStyle name="Финансовый 2 11" xfId="1954"/>
    <cellStyle name="Финансовый 2 11 2" xfId="1955"/>
    <cellStyle name="Финансовый 2 12" xfId="1956"/>
    <cellStyle name="Финансовый 2 13" xfId="1957"/>
    <cellStyle name="Финансовый 2 2" xfId="1958"/>
    <cellStyle name="Финансовый 2 2 10" xfId="1959"/>
    <cellStyle name="Финансовый 2 2 2" xfId="1960"/>
    <cellStyle name="Финансовый 2 2 3" xfId="1961"/>
    <cellStyle name="Финансовый 2 2 4" xfId="1962"/>
    <cellStyle name="Финансовый 2 2 5" xfId="1963"/>
    <cellStyle name="Финансовый 2 2 6" xfId="1964"/>
    <cellStyle name="Финансовый 2 2 7" xfId="1965"/>
    <cellStyle name="Финансовый 2 2 8" xfId="1966"/>
    <cellStyle name="Финансовый 2 2 9" xfId="1967"/>
    <cellStyle name="Финансовый 2 3" xfId="1968"/>
    <cellStyle name="Финансовый 2 4" xfId="1969"/>
    <cellStyle name="Финансовый 2 5" xfId="1970"/>
    <cellStyle name="Финансовый 2 6" xfId="1971"/>
    <cellStyle name="Финансовый 2 7" xfId="1972"/>
    <cellStyle name="Финансовый 2 8" xfId="1973"/>
    <cellStyle name="Финансовый 2 9" xfId="1974"/>
    <cellStyle name="Финансовый 3" xfId="1975"/>
    <cellStyle name="Финансовый 3 2" xfId="1976"/>
    <cellStyle name="Финансовый 3 2 2" xfId="1977"/>
    <cellStyle name="Финансовый 3 3" xfId="1978"/>
    <cellStyle name="Финансовый 3 4" xfId="1979"/>
    <cellStyle name="Финансовый 4" xfId="1980"/>
    <cellStyle name="Финансовый 4 2" xfId="1981"/>
    <cellStyle name="Финансовый 4 3" xfId="1982"/>
    <cellStyle name="Финансовый 5" xfId="1983"/>
    <cellStyle name="Финансовый 6" xfId="1984"/>
    <cellStyle name="Финансовый 7" xfId="1985"/>
    <cellStyle name="Финансовый 8" xfId="1986"/>
    <cellStyle name="Финансовый 9" xfId="1987"/>
    <cellStyle name="Хвост" xfId="1988"/>
    <cellStyle name="Хороший 2" xfId="1989"/>
    <cellStyle name="Хороший 2 2" xfId="1990"/>
    <cellStyle name="Хороший 3" xfId="1991"/>
    <cellStyle name="Хороший 4" xfId="1992"/>
    <cellStyle name="Хороший 5" xfId="1993"/>
    <cellStyle name="Хороший 6" xfId="1994"/>
    <cellStyle name="Хороший 7" xfId="1995"/>
    <cellStyle name="Хороший 8" xfId="1996"/>
    <cellStyle name="Хороший 9" xfId="1997"/>
    <cellStyle name="Ценник" xfId="1998"/>
    <cellStyle name="Экспертиза" xfId="1999"/>
    <cellStyle name="㼿㼿" xfId="2000"/>
    <cellStyle name="㼿㼿 2" xfId="2001"/>
    <cellStyle name="㼿㼿?" xfId="2002"/>
    <cellStyle name="㼿㼿? 2" xfId="2003"/>
    <cellStyle name="㼿㼿㼿" xfId="2004"/>
    <cellStyle name="㼿㼿㼿 2" xfId="2005"/>
    <cellStyle name="㼿㼿㼿?" xfId="2006"/>
    <cellStyle name="㼿㼿㼿? 2" xfId="2007"/>
    <cellStyle name="㼿㼿㼿㼿" xfId="2008"/>
    <cellStyle name="㼿㼿㼿㼿 2" xfId="2009"/>
    <cellStyle name="㼿㼿㼿㼿?" xfId="2010"/>
    <cellStyle name="㼿㼿㼿㼿? 2" xfId="2011"/>
    <cellStyle name="㼿㼿㼿㼿㼿" xfId="2012"/>
    <cellStyle name="㼿㼿㼿㼿㼿 2" xfId="2013"/>
    <cellStyle name="㼿㼿㼿㼿㼿?" xfId="2014"/>
    <cellStyle name="㼿㼿㼿㼿㼿? 2" xfId="2015"/>
    <cellStyle name="㼿㼿㼿㼿㼿㼿?" xfId="2016"/>
    <cellStyle name="㼿㼿㼿㼿㼿㼿? 2" xfId="2017"/>
    <cellStyle name="㼿㼿㼿㼿㼿㼿? 2 2" xfId="2018"/>
    <cellStyle name="㼿㼿㼿㼿㼿㼿? 2_Приложение №2 - Смета" xfId="2019"/>
    <cellStyle name="㼿㼿㼿㼿㼿㼿? 3" xfId="2020"/>
    <cellStyle name="㼿㼿㼿㼿㼿㼿?_Приложение №2 - Смета" xfId="2021"/>
    <cellStyle name="㼿㼿㼿㼿㼿㼿㼿㼿" xfId="2022"/>
    <cellStyle name="㼿㼿㼿㼿㼿㼿㼿㼿 2" xfId="2023"/>
    <cellStyle name="㼿㼿㼿㼿㼿㼿㼿㼿㼿" xfId="2024"/>
    <cellStyle name="㼿㼿㼿㼿㼿㼿㼿㼿㼿 2" xfId="2025"/>
    <cellStyle name="㼿㼿㼿㼿㼿㼿㼿㼿㼿㼿" xfId="2026"/>
    <cellStyle name="㼿㼿㼿㼿㼿㼿㼿㼿㼿㼿 2" xfId="20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S45"/>
  <sheetViews>
    <sheetView tabSelected="1" topLeftCell="A4" zoomScale="85" zoomScaleNormal="85" workbookViewId="0">
      <selection activeCell="M25" sqref="M25"/>
    </sheetView>
  </sheetViews>
  <sheetFormatPr defaultColWidth="11.5703125" defaultRowHeight="12.75"/>
  <cols>
    <col min="1" max="1" width="3.7109375" style="5" customWidth="1"/>
    <col min="2" max="3" width="10.7109375" style="5" customWidth="1"/>
    <col min="4" max="4" width="9.5703125" style="5" customWidth="1"/>
    <col min="5" max="6" width="9.28515625" style="5" customWidth="1"/>
    <col min="7" max="7" width="15.42578125" style="5" customWidth="1"/>
    <col min="8" max="8" width="20.85546875" style="5" customWidth="1"/>
    <col min="9" max="9" width="17.7109375" style="5" customWidth="1"/>
    <col min="10" max="252" width="11.5703125" style="1"/>
    <col min="253" max="253" width="3.7109375" style="1" customWidth="1"/>
    <col min="254" max="255" width="10.7109375" style="1" customWidth="1"/>
    <col min="256" max="256" width="9.5703125" style="1" customWidth="1"/>
    <col min="257" max="259" width="9.28515625" style="1" customWidth="1"/>
    <col min="260" max="260" width="14.5703125" style="1" customWidth="1"/>
    <col min="261" max="261" width="17.7109375" style="1" customWidth="1"/>
    <col min="262" max="262" width="19.7109375" style="1" customWidth="1"/>
    <col min="263" max="508" width="11.5703125" style="1"/>
    <col min="509" max="509" width="3.7109375" style="1" customWidth="1"/>
    <col min="510" max="511" width="10.7109375" style="1" customWidth="1"/>
    <col min="512" max="512" width="9.5703125" style="1" customWidth="1"/>
    <col min="513" max="515" width="9.28515625" style="1" customWidth="1"/>
    <col min="516" max="516" width="14.5703125" style="1" customWidth="1"/>
    <col min="517" max="517" width="17.7109375" style="1" customWidth="1"/>
    <col min="518" max="518" width="19.7109375" style="1" customWidth="1"/>
    <col min="519" max="764" width="11.5703125" style="1"/>
    <col min="765" max="765" width="3.7109375" style="1" customWidth="1"/>
    <col min="766" max="767" width="10.7109375" style="1" customWidth="1"/>
    <col min="768" max="768" width="9.5703125" style="1" customWidth="1"/>
    <col min="769" max="771" width="9.28515625" style="1" customWidth="1"/>
    <col min="772" max="772" width="14.5703125" style="1" customWidth="1"/>
    <col min="773" max="773" width="17.7109375" style="1" customWidth="1"/>
    <col min="774" max="774" width="19.7109375" style="1" customWidth="1"/>
    <col min="775" max="1020" width="11.5703125" style="1"/>
    <col min="1021" max="1021" width="3.7109375" style="1" customWidth="1"/>
    <col min="1022" max="1023" width="10.7109375" style="1" customWidth="1"/>
    <col min="1024" max="1024" width="9.5703125" style="1" customWidth="1"/>
    <col min="1025" max="1027" width="9.28515625" style="1" customWidth="1"/>
    <col min="1028" max="1028" width="14.5703125" style="1" customWidth="1"/>
    <col min="1029" max="1029" width="17.7109375" style="1" customWidth="1"/>
    <col min="1030" max="1030" width="19.7109375" style="1" customWidth="1"/>
    <col min="1031" max="1276" width="11.5703125" style="1"/>
    <col min="1277" max="1277" width="3.7109375" style="1" customWidth="1"/>
    <col min="1278" max="1279" width="10.7109375" style="1" customWidth="1"/>
    <col min="1280" max="1280" width="9.5703125" style="1" customWidth="1"/>
    <col min="1281" max="1283" width="9.28515625" style="1" customWidth="1"/>
    <col min="1284" max="1284" width="14.5703125" style="1" customWidth="1"/>
    <col min="1285" max="1285" width="17.7109375" style="1" customWidth="1"/>
    <col min="1286" max="1286" width="19.7109375" style="1" customWidth="1"/>
    <col min="1287" max="1532" width="11.5703125" style="1"/>
    <col min="1533" max="1533" width="3.7109375" style="1" customWidth="1"/>
    <col min="1534" max="1535" width="10.7109375" style="1" customWidth="1"/>
    <col min="1536" max="1536" width="9.5703125" style="1" customWidth="1"/>
    <col min="1537" max="1539" width="9.28515625" style="1" customWidth="1"/>
    <col min="1540" max="1540" width="14.5703125" style="1" customWidth="1"/>
    <col min="1541" max="1541" width="17.7109375" style="1" customWidth="1"/>
    <col min="1542" max="1542" width="19.7109375" style="1" customWidth="1"/>
    <col min="1543" max="1788" width="11.5703125" style="1"/>
    <col min="1789" max="1789" width="3.7109375" style="1" customWidth="1"/>
    <col min="1790" max="1791" width="10.7109375" style="1" customWidth="1"/>
    <col min="1792" max="1792" width="9.5703125" style="1" customWidth="1"/>
    <col min="1793" max="1795" width="9.28515625" style="1" customWidth="1"/>
    <col min="1796" max="1796" width="14.5703125" style="1" customWidth="1"/>
    <col min="1797" max="1797" width="17.7109375" style="1" customWidth="1"/>
    <col min="1798" max="1798" width="19.7109375" style="1" customWidth="1"/>
    <col min="1799" max="2044" width="11.5703125" style="1"/>
    <col min="2045" max="2045" width="3.7109375" style="1" customWidth="1"/>
    <col min="2046" max="2047" width="10.7109375" style="1" customWidth="1"/>
    <col min="2048" max="2048" width="9.5703125" style="1" customWidth="1"/>
    <col min="2049" max="2051" width="9.28515625" style="1" customWidth="1"/>
    <col min="2052" max="2052" width="14.5703125" style="1" customWidth="1"/>
    <col min="2053" max="2053" width="17.7109375" style="1" customWidth="1"/>
    <col min="2054" max="2054" width="19.7109375" style="1" customWidth="1"/>
    <col min="2055" max="2300" width="11.5703125" style="1"/>
    <col min="2301" max="2301" width="3.7109375" style="1" customWidth="1"/>
    <col min="2302" max="2303" width="10.7109375" style="1" customWidth="1"/>
    <col min="2304" max="2304" width="9.5703125" style="1" customWidth="1"/>
    <col min="2305" max="2307" width="9.28515625" style="1" customWidth="1"/>
    <col min="2308" max="2308" width="14.5703125" style="1" customWidth="1"/>
    <col min="2309" max="2309" width="17.7109375" style="1" customWidth="1"/>
    <col min="2310" max="2310" width="19.7109375" style="1" customWidth="1"/>
    <col min="2311" max="2556" width="11.5703125" style="1"/>
    <col min="2557" max="2557" width="3.7109375" style="1" customWidth="1"/>
    <col min="2558" max="2559" width="10.7109375" style="1" customWidth="1"/>
    <col min="2560" max="2560" width="9.5703125" style="1" customWidth="1"/>
    <col min="2561" max="2563" width="9.28515625" style="1" customWidth="1"/>
    <col min="2564" max="2564" width="14.5703125" style="1" customWidth="1"/>
    <col min="2565" max="2565" width="17.7109375" style="1" customWidth="1"/>
    <col min="2566" max="2566" width="19.7109375" style="1" customWidth="1"/>
    <col min="2567" max="2812" width="11.5703125" style="1"/>
    <col min="2813" max="2813" width="3.7109375" style="1" customWidth="1"/>
    <col min="2814" max="2815" width="10.7109375" style="1" customWidth="1"/>
    <col min="2816" max="2816" width="9.5703125" style="1" customWidth="1"/>
    <col min="2817" max="2819" width="9.28515625" style="1" customWidth="1"/>
    <col min="2820" max="2820" width="14.5703125" style="1" customWidth="1"/>
    <col min="2821" max="2821" width="17.7109375" style="1" customWidth="1"/>
    <col min="2822" max="2822" width="19.7109375" style="1" customWidth="1"/>
    <col min="2823" max="3068" width="11.5703125" style="1"/>
    <col min="3069" max="3069" width="3.7109375" style="1" customWidth="1"/>
    <col min="3070" max="3071" width="10.7109375" style="1" customWidth="1"/>
    <col min="3072" max="3072" width="9.5703125" style="1" customWidth="1"/>
    <col min="3073" max="3075" width="9.28515625" style="1" customWidth="1"/>
    <col min="3076" max="3076" width="14.5703125" style="1" customWidth="1"/>
    <col min="3077" max="3077" width="17.7109375" style="1" customWidth="1"/>
    <col min="3078" max="3078" width="19.7109375" style="1" customWidth="1"/>
    <col min="3079" max="3324" width="11.5703125" style="1"/>
    <col min="3325" max="3325" width="3.7109375" style="1" customWidth="1"/>
    <col min="3326" max="3327" width="10.7109375" style="1" customWidth="1"/>
    <col min="3328" max="3328" width="9.5703125" style="1" customWidth="1"/>
    <col min="3329" max="3331" width="9.28515625" style="1" customWidth="1"/>
    <col min="3332" max="3332" width="14.5703125" style="1" customWidth="1"/>
    <col min="3333" max="3333" width="17.7109375" style="1" customWidth="1"/>
    <col min="3334" max="3334" width="19.7109375" style="1" customWidth="1"/>
    <col min="3335" max="3580" width="11.5703125" style="1"/>
    <col min="3581" max="3581" width="3.7109375" style="1" customWidth="1"/>
    <col min="3582" max="3583" width="10.7109375" style="1" customWidth="1"/>
    <col min="3584" max="3584" width="9.5703125" style="1" customWidth="1"/>
    <col min="3585" max="3587" width="9.28515625" style="1" customWidth="1"/>
    <col min="3588" max="3588" width="14.5703125" style="1" customWidth="1"/>
    <col min="3589" max="3589" width="17.7109375" style="1" customWidth="1"/>
    <col min="3590" max="3590" width="19.7109375" style="1" customWidth="1"/>
    <col min="3591" max="3836" width="11.5703125" style="1"/>
    <col min="3837" max="3837" width="3.7109375" style="1" customWidth="1"/>
    <col min="3838" max="3839" width="10.7109375" style="1" customWidth="1"/>
    <col min="3840" max="3840" width="9.5703125" style="1" customWidth="1"/>
    <col min="3841" max="3843" width="9.28515625" style="1" customWidth="1"/>
    <col min="3844" max="3844" width="14.5703125" style="1" customWidth="1"/>
    <col min="3845" max="3845" width="17.7109375" style="1" customWidth="1"/>
    <col min="3846" max="3846" width="19.7109375" style="1" customWidth="1"/>
    <col min="3847" max="4092" width="11.5703125" style="1"/>
    <col min="4093" max="4093" width="3.7109375" style="1" customWidth="1"/>
    <col min="4094" max="4095" width="10.7109375" style="1" customWidth="1"/>
    <col min="4096" max="4096" width="9.5703125" style="1" customWidth="1"/>
    <col min="4097" max="4099" width="9.28515625" style="1" customWidth="1"/>
    <col min="4100" max="4100" width="14.5703125" style="1" customWidth="1"/>
    <col min="4101" max="4101" width="17.7109375" style="1" customWidth="1"/>
    <col min="4102" max="4102" width="19.7109375" style="1" customWidth="1"/>
    <col min="4103" max="4348" width="11.5703125" style="1"/>
    <col min="4349" max="4349" width="3.7109375" style="1" customWidth="1"/>
    <col min="4350" max="4351" width="10.7109375" style="1" customWidth="1"/>
    <col min="4352" max="4352" width="9.5703125" style="1" customWidth="1"/>
    <col min="4353" max="4355" width="9.28515625" style="1" customWidth="1"/>
    <col min="4356" max="4356" width="14.5703125" style="1" customWidth="1"/>
    <col min="4357" max="4357" width="17.7109375" style="1" customWidth="1"/>
    <col min="4358" max="4358" width="19.7109375" style="1" customWidth="1"/>
    <col min="4359" max="4604" width="11.5703125" style="1"/>
    <col min="4605" max="4605" width="3.7109375" style="1" customWidth="1"/>
    <col min="4606" max="4607" width="10.7109375" style="1" customWidth="1"/>
    <col min="4608" max="4608" width="9.5703125" style="1" customWidth="1"/>
    <col min="4609" max="4611" width="9.28515625" style="1" customWidth="1"/>
    <col min="4612" max="4612" width="14.5703125" style="1" customWidth="1"/>
    <col min="4613" max="4613" width="17.7109375" style="1" customWidth="1"/>
    <col min="4614" max="4614" width="19.7109375" style="1" customWidth="1"/>
    <col min="4615" max="4860" width="11.5703125" style="1"/>
    <col min="4861" max="4861" width="3.7109375" style="1" customWidth="1"/>
    <col min="4862" max="4863" width="10.7109375" style="1" customWidth="1"/>
    <col min="4864" max="4864" width="9.5703125" style="1" customWidth="1"/>
    <col min="4865" max="4867" width="9.28515625" style="1" customWidth="1"/>
    <col min="4868" max="4868" width="14.5703125" style="1" customWidth="1"/>
    <col min="4869" max="4869" width="17.7109375" style="1" customWidth="1"/>
    <col min="4870" max="4870" width="19.7109375" style="1" customWidth="1"/>
    <col min="4871" max="5116" width="11.5703125" style="1"/>
    <col min="5117" max="5117" width="3.7109375" style="1" customWidth="1"/>
    <col min="5118" max="5119" width="10.7109375" style="1" customWidth="1"/>
    <col min="5120" max="5120" width="9.5703125" style="1" customWidth="1"/>
    <col min="5121" max="5123" width="9.28515625" style="1" customWidth="1"/>
    <col min="5124" max="5124" width="14.5703125" style="1" customWidth="1"/>
    <col min="5125" max="5125" width="17.7109375" style="1" customWidth="1"/>
    <col min="5126" max="5126" width="19.7109375" style="1" customWidth="1"/>
    <col min="5127" max="5372" width="11.5703125" style="1"/>
    <col min="5373" max="5373" width="3.7109375" style="1" customWidth="1"/>
    <col min="5374" max="5375" width="10.7109375" style="1" customWidth="1"/>
    <col min="5376" max="5376" width="9.5703125" style="1" customWidth="1"/>
    <col min="5377" max="5379" width="9.28515625" style="1" customWidth="1"/>
    <col min="5380" max="5380" width="14.5703125" style="1" customWidth="1"/>
    <col min="5381" max="5381" width="17.7109375" style="1" customWidth="1"/>
    <col min="5382" max="5382" width="19.7109375" style="1" customWidth="1"/>
    <col min="5383" max="5628" width="11.5703125" style="1"/>
    <col min="5629" max="5629" width="3.7109375" style="1" customWidth="1"/>
    <col min="5630" max="5631" width="10.7109375" style="1" customWidth="1"/>
    <col min="5632" max="5632" width="9.5703125" style="1" customWidth="1"/>
    <col min="5633" max="5635" width="9.28515625" style="1" customWidth="1"/>
    <col min="5636" max="5636" width="14.5703125" style="1" customWidth="1"/>
    <col min="5637" max="5637" width="17.7109375" style="1" customWidth="1"/>
    <col min="5638" max="5638" width="19.7109375" style="1" customWidth="1"/>
    <col min="5639" max="5884" width="11.5703125" style="1"/>
    <col min="5885" max="5885" width="3.7109375" style="1" customWidth="1"/>
    <col min="5886" max="5887" width="10.7109375" style="1" customWidth="1"/>
    <col min="5888" max="5888" width="9.5703125" style="1" customWidth="1"/>
    <col min="5889" max="5891" width="9.28515625" style="1" customWidth="1"/>
    <col min="5892" max="5892" width="14.5703125" style="1" customWidth="1"/>
    <col min="5893" max="5893" width="17.7109375" style="1" customWidth="1"/>
    <col min="5894" max="5894" width="19.7109375" style="1" customWidth="1"/>
    <col min="5895" max="6140" width="11.5703125" style="1"/>
    <col min="6141" max="6141" width="3.7109375" style="1" customWidth="1"/>
    <col min="6142" max="6143" width="10.7109375" style="1" customWidth="1"/>
    <col min="6144" max="6144" width="9.5703125" style="1" customWidth="1"/>
    <col min="6145" max="6147" width="9.28515625" style="1" customWidth="1"/>
    <col min="6148" max="6148" width="14.5703125" style="1" customWidth="1"/>
    <col min="6149" max="6149" width="17.7109375" style="1" customWidth="1"/>
    <col min="6150" max="6150" width="19.7109375" style="1" customWidth="1"/>
    <col min="6151" max="6396" width="11.5703125" style="1"/>
    <col min="6397" max="6397" width="3.7109375" style="1" customWidth="1"/>
    <col min="6398" max="6399" width="10.7109375" style="1" customWidth="1"/>
    <col min="6400" max="6400" width="9.5703125" style="1" customWidth="1"/>
    <col min="6401" max="6403" width="9.28515625" style="1" customWidth="1"/>
    <col min="6404" max="6404" width="14.5703125" style="1" customWidth="1"/>
    <col min="6405" max="6405" width="17.7109375" style="1" customWidth="1"/>
    <col min="6406" max="6406" width="19.7109375" style="1" customWidth="1"/>
    <col min="6407" max="6652" width="11.5703125" style="1"/>
    <col min="6653" max="6653" width="3.7109375" style="1" customWidth="1"/>
    <col min="6654" max="6655" width="10.7109375" style="1" customWidth="1"/>
    <col min="6656" max="6656" width="9.5703125" style="1" customWidth="1"/>
    <col min="6657" max="6659" width="9.28515625" style="1" customWidth="1"/>
    <col min="6660" max="6660" width="14.5703125" style="1" customWidth="1"/>
    <col min="6661" max="6661" width="17.7109375" style="1" customWidth="1"/>
    <col min="6662" max="6662" width="19.7109375" style="1" customWidth="1"/>
    <col min="6663" max="6908" width="11.5703125" style="1"/>
    <col min="6909" max="6909" width="3.7109375" style="1" customWidth="1"/>
    <col min="6910" max="6911" width="10.7109375" style="1" customWidth="1"/>
    <col min="6912" max="6912" width="9.5703125" style="1" customWidth="1"/>
    <col min="6913" max="6915" width="9.28515625" style="1" customWidth="1"/>
    <col min="6916" max="6916" width="14.5703125" style="1" customWidth="1"/>
    <col min="6917" max="6917" width="17.7109375" style="1" customWidth="1"/>
    <col min="6918" max="6918" width="19.7109375" style="1" customWidth="1"/>
    <col min="6919" max="7164" width="11.5703125" style="1"/>
    <col min="7165" max="7165" width="3.7109375" style="1" customWidth="1"/>
    <col min="7166" max="7167" width="10.7109375" style="1" customWidth="1"/>
    <col min="7168" max="7168" width="9.5703125" style="1" customWidth="1"/>
    <col min="7169" max="7171" width="9.28515625" style="1" customWidth="1"/>
    <col min="7172" max="7172" width="14.5703125" style="1" customWidth="1"/>
    <col min="7173" max="7173" width="17.7109375" style="1" customWidth="1"/>
    <col min="7174" max="7174" width="19.7109375" style="1" customWidth="1"/>
    <col min="7175" max="7420" width="11.5703125" style="1"/>
    <col min="7421" max="7421" width="3.7109375" style="1" customWidth="1"/>
    <col min="7422" max="7423" width="10.7109375" style="1" customWidth="1"/>
    <col min="7424" max="7424" width="9.5703125" style="1" customWidth="1"/>
    <col min="7425" max="7427" width="9.28515625" style="1" customWidth="1"/>
    <col min="7428" max="7428" width="14.5703125" style="1" customWidth="1"/>
    <col min="7429" max="7429" width="17.7109375" style="1" customWidth="1"/>
    <col min="7430" max="7430" width="19.7109375" style="1" customWidth="1"/>
    <col min="7431" max="7676" width="11.5703125" style="1"/>
    <col min="7677" max="7677" width="3.7109375" style="1" customWidth="1"/>
    <col min="7678" max="7679" width="10.7109375" style="1" customWidth="1"/>
    <col min="7680" max="7680" width="9.5703125" style="1" customWidth="1"/>
    <col min="7681" max="7683" width="9.28515625" style="1" customWidth="1"/>
    <col min="7684" max="7684" width="14.5703125" style="1" customWidth="1"/>
    <col min="7685" max="7685" width="17.7109375" style="1" customWidth="1"/>
    <col min="7686" max="7686" width="19.7109375" style="1" customWidth="1"/>
    <col min="7687" max="7932" width="11.5703125" style="1"/>
    <col min="7933" max="7933" width="3.7109375" style="1" customWidth="1"/>
    <col min="7934" max="7935" width="10.7109375" style="1" customWidth="1"/>
    <col min="7936" max="7936" width="9.5703125" style="1" customWidth="1"/>
    <col min="7937" max="7939" width="9.28515625" style="1" customWidth="1"/>
    <col min="7940" max="7940" width="14.5703125" style="1" customWidth="1"/>
    <col min="7941" max="7941" width="17.7109375" style="1" customWidth="1"/>
    <col min="7942" max="7942" width="19.7109375" style="1" customWidth="1"/>
    <col min="7943" max="8188" width="11.5703125" style="1"/>
    <col min="8189" max="8189" width="3.7109375" style="1" customWidth="1"/>
    <col min="8190" max="8191" width="10.7109375" style="1" customWidth="1"/>
    <col min="8192" max="8192" width="9.5703125" style="1" customWidth="1"/>
    <col min="8193" max="8195" width="9.28515625" style="1" customWidth="1"/>
    <col min="8196" max="8196" width="14.5703125" style="1" customWidth="1"/>
    <col min="8197" max="8197" width="17.7109375" style="1" customWidth="1"/>
    <col min="8198" max="8198" width="19.7109375" style="1" customWidth="1"/>
    <col min="8199" max="8444" width="11.5703125" style="1"/>
    <col min="8445" max="8445" width="3.7109375" style="1" customWidth="1"/>
    <col min="8446" max="8447" width="10.7109375" style="1" customWidth="1"/>
    <col min="8448" max="8448" width="9.5703125" style="1" customWidth="1"/>
    <col min="8449" max="8451" width="9.28515625" style="1" customWidth="1"/>
    <col min="8452" max="8452" width="14.5703125" style="1" customWidth="1"/>
    <col min="8453" max="8453" width="17.7109375" style="1" customWidth="1"/>
    <col min="8454" max="8454" width="19.7109375" style="1" customWidth="1"/>
    <col min="8455" max="8700" width="11.5703125" style="1"/>
    <col min="8701" max="8701" width="3.7109375" style="1" customWidth="1"/>
    <col min="8702" max="8703" width="10.7109375" style="1" customWidth="1"/>
    <col min="8704" max="8704" width="9.5703125" style="1" customWidth="1"/>
    <col min="8705" max="8707" width="9.28515625" style="1" customWidth="1"/>
    <col min="8708" max="8708" width="14.5703125" style="1" customWidth="1"/>
    <col min="8709" max="8709" width="17.7109375" style="1" customWidth="1"/>
    <col min="8710" max="8710" width="19.7109375" style="1" customWidth="1"/>
    <col min="8711" max="8956" width="11.5703125" style="1"/>
    <col min="8957" max="8957" width="3.7109375" style="1" customWidth="1"/>
    <col min="8958" max="8959" width="10.7109375" style="1" customWidth="1"/>
    <col min="8960" max="8960" width="9.5703125" style="1" customWidth="1"/>
    <col min="8961" max="8963" width="9.28515625" style="1" customWidth="1"/>
    <col min="8964" max="8964" width="14.5703125" style="1" customWidth="1"/>
    <col min="8965" max="8965" width="17.7109375" style="1" customWidth="1"/>
    <col min="8966" max="8966" width="19.7109375" style="1" customWidth="1"/>
    <col min="8967" max="9212" width="11.5703125" style="1"/>
    <col min="9213" max="9213" width="3.7109375" style="1" customWidth="1"/>
    <col min="9214" max="9215" width="10.7109375" style="1" customWidth="1"/>
    <col min="9216" max="9216" width="9.5703125" style="1" customWidth="1"/>
    <col min="9217" max="9219" width="9.28515625" style="1" customWidth="1"/>
    <col min="9220" max="9220" width="14.5703125" style="1" customWidth="1"/>
    <col min="9221" max="9221" width="17.7109375" style="1" customWidth="1"/>
    <col min="9222" max="9222" width="19.7109375" style="1" customWidth="1"/>
    <col min="9223" max="9468" width="11.5703125" style="1"/>
    <col min="9469" max="9469" width="3.7109375" style="1" customWidth="1"/>
    <col min="9470" max="9471" width="10.7109375" style="1" customWidth="1"/>
    <col min="9472" max="9472" width="9.5703125" style="1" customWidth="1"/>
    <col min="9473" max="9475" width="9.28515625" style="1" customWidth="1"/>
    <col min="9476" max="9476" width="14.5703125" style="1" customWidth="1"/>
    <col min="9477" max="9477" width="17.7109375" style="1" customWidth="1"/>
    <col min="9478" max="9478" width="19.7109375" style="1" customWidth="1"/>
    <col min="9479" max="9724" width="11.5703125" style="1"/>
    <col min="9725" max="9725" width="3.7109375" style="1" customWidth="1"/>
    <col min="9726" max="9727" width="10.7109375" style="1" customWidth="1"/>
    <col min="9728" max="9728" width="9.5703125" style="1" customWidth="1"/>
    <col min="9729" max="9731" width="9.28515625" style="1" customWidth="1"/>
    <col min="9732" max="9732" width="14.5703125" style="1" customWidth="1"/>
    <col min="9733" max="9733" width="17.7109375" style="1" customWidth="1"/>
    <col min="9734" max="9734" width="19.7109375" style="1" customWidth="1"/>
    <col min="9735" max="9980" width="11.5703125" style="1"/>
    <col min="9981" max="9981" width="3.7109375" style="1" customWidth="1"/>
    <col min="9982" max="9983" width="10.7109375" style="1" customWidth="1"/>
    <col min="9984" max="9984" width="9.5703125" style="1" customWidth="1"/>
    <col min="9985" max="9987" width="9.28515625" style="1" customWidth="1"/>
    <col min="9988" max="9988" width="14.5703125" style="1" customWidth="1"/>
    <col min="9989" max="9989" width="17.7109375" style="1" customWidth="1"/>
    <col min="9990" max="9990" width="19.7109375" style="1" customWidth="1"/>
    <col min="9991" max="10236" width="11.5703125" style="1"/>
    <col min="10237" max="10237" width="3.7109375" style="1" customWidth="1"/>
    <col min="10238" max="10239" width="10.7109375" style="1" customWidth="1"/>
    <col min="10240" max="10240" width="9.5703125" style="1" customWidth="1"/>
    <col min="10241" max="10243" width="9.28515625" style="1" customWidth="1"/>
    <col min="10244" max="10244" width="14.5703125" style="1" customWidth="1"/>
    <col min="10245" max="10245" width="17.7109375" style="1" customWidth="1"/>
    <col min="10246" max="10246" width="19.7109375" style="1" customWidth="1"/>
    <col min="10247" max="10492" width="11.5703125" style="1"/>
    <col min="10493" max="10493" width="3.7109375" style="1" customWidth="1"/>
    <col min="10494" max="10495" width="10.7109375" style="1" customWidth="1"/>
    <col min="10496" max="10496" width="9.5703125" style="1" customWidth="1"/>
    <col min="10497" max="10499" width="9.28515625" style="1" customWidth="1"/>
    <col min="10500" max="10500" width="14.5703125" style="1" customWidth="1"/>
    <col min="10501" max="10501" width="17.7109375" style="1" customWidth="1"/>
    <col min="10502" max="10502" width="19.7109375" style="1" customWidth="1"/>
    <col min="10503" max="10748" width="11.5703125" style="1"/>
    <col min="10749" max="10749" width="3.7109375" style="1" customWidth="1"/>
    <col min="10750" max="10751" width="10.7109375" style="1" customWidth="1"/>
    <col min="10752" max="10752" width="9.5703125" style="1" customWidth="1"/>
    <col min="10753" max="10755" width="9.28515625" style="1" customWidth="1"/>
    <col min="10756" max="10756" width="14.5703125" style="1" customWidth="1"/>
    <col min="10757" max="10757" width="17.7109375" style="1" customWidth="1"/>
    <col min="10758" max="10758" width="19.7109375" style="1" customWidth="1"/>
    <col min="10759" max="11004" width="11.5703125" style="1"/>
    <col min="11005" max="11005" width="3.7109375" style="1" customWidth="1"/>
    <col min="11006" max="11007" width="10.7109375" style="1" customWidth="1"/>
    <col min="11008" max="11008" width="9.5703125" style="1" customWidth="1"/>
    <col min="11009" max="11011" width="9.28515625" style="1" customWidth="1"/>
    <col min="11012" max="11012" width="14.5703125" style="1" customWidth="1"/>
    <col min="11013" max="11013" width="17.7109375" style="1" customWidth="1"/>
    <col min="11014" max="11014" width="19.7109375" style="1" customWidth="1"/>
    <col min="11015" max="11260" width="11.5703125" style="1"/>
    <col min="11261" max="11261" width="3.7109375" style="1" customWidth="1"/>
    <col min="11262" max="11263" width="10.7109375" style="1" customWidth="1"/>
    <col min="11264" max="11264" width="9.5703125" style="1" customWidth="1"/>
    <col min="11265" max="11267" width="9.28515625" style="1" customWidth="1"/>
    <col min="11268" max="11268" width="14.5703125" style="1" customWidth="1"/>
    <col min="11269" max="11269" width="17.7109375" style="1" customWidth="1"/>
    <col min="11270" max="11270" width="19.7109375" style="1" customWidth="1"/>
    <col min="11271" max="11516" width="11.5703125" style="1"/>
    <col min="11517" max="11517" width="3.7109375" style="1" customWidth="1"/>
    <col min="11518" max="11519" width="10.7109375" style="1" customWidth="1"/>
    <col min="11520" max="11520" width="9.5703125" style="1" customWidth="1"/>
    <col min="11521" max="11523" width="9.28515625" style="1" customWidth="1"/>
    <col min="11524" max="11524" width="14.5703125" style="1" customWidth="1"/>
    <col min="11525" max="11525" width="17.7109375" style="1" customWidth="1"/>
    <col min="11526" max="11526" width="19.7109375" style="1" customWidth="1"/>
    <col min="11527" max="11772" width="11.5703125" style="1"/>
    <col min="11773" max="11773" width="3.7109375" style="1" customWidth="1"/>
    <col min="11774" max="11775" width="10.7109375" style="1" customWidth="1"/>
    <col min="11776" max="11776" width="9.5703125" style="1" customWidth="1"/>
    <col min="11777" max="11779" width="9.28515625" style="1" customWidth="1"/>
    <col min="11780" max="11780" width="14.5703125" style="1" customWidth="1"/>
    <col min="11781" max="11781" width="17.7109375" style="1" customWidth="1"/>
    <col min="11782" max="11782" width="19.7109375" style="1" customWidth="1"/>
    <col min="11783" max="12028" width="11.5703125" style="1"/>
    <col min="12029" max="12029" width="3.7109375" style="1" customWidth="1"/>
    <col min="12030" max="12031" width="10.7109375" style="1" customWidth="1"/>
    <col min="12032" max="12032" width="9.5703125" style="1" customWidth="1"/>
    <col min="12033" max="12035" width="9.28515625" style="1" customWidth="1"/>
    <col min="12036" max="12036" width="14.5703125" style="1" customWidth="1"/>
    <col min="12037" max="12037" width="17.7109375" style="1" customWidth="1"/>
    <col min="12038" max="12038" width="19.7109375" style="1" customWidth="1"/>
    <col min="12039" max="12284" width="11.5703125" style="1"/>
    <col min="12285" max="12285" width="3.7109375" style="1" customWidth="1"/>
    <col min="12286" max="12287" width="10.7109375" style="1" customWidth="1"/>
    <col min="12288" max="12288" width="9.5703125" style="1" customWidth="1"/>
    <col min="12289" max="12291" width="9.28515625" style="1" customWidth="1"/>
    <col min="12292" max="12292" width="14.5703125" style="1" customWidth="1"/>
    <col min="12293" max="12293" width="17.7109375" style="1" customWidth="1"/>
    <col min="12294" max="12294" width="19.7109375" style="1" customWidth="1"/>
    <col min="12295" max="12540" width="11.5703125" style="1"/>
    <col min="12541" max="12541" width="3.7109375" style="1" customWidth="1"/>
    <col min="12542" max="12543" width="10.7109375" style="1" customWidth="1"/>
    <col min="12544" max="12544" width="9.5703125" style="1" customWidth="1"/>
    <col min="12545" max="12547" width="9.28515625" style="1" customWidth="1"/>
    <col min="12548" max="12548" width="14.5703125" style="1" customWidth="1"/>
    <col min="12549" max="12549" width="17.7109375" style="1" customWidth="1"/>
    <col min="12550" max="12550" width="19.7109375" style="1" customWidth="1"/>
    <col min="12551" max="12796" width="11.5703125" style="1"/>
    <col min="12797" max="12797" width="3.7109375" style="1" customWidth="1"/>
    <col min="12798" max="12799" width="10.7109375" style="1" customWidth="1"/>
    <col min="12800" max="12800" width="9.5703125" style="1" customWidth="1"/>
    <col min="12801" max="12803" width="9.28515625" style="1" customWidth="1"/>
    <col min="12804" max="12804" width="14.5703125" style="1" customWidth="1"/>
    <col min="12805" max="12805" width="17.7109375" style="1" customWidth="1"/>
    <col min="12806" max="12806" width="19.7109375" style="1" customWidth="1"/>
    <col min="12807" max="13052" width="11.5703125" style="1"/>
    <col min="13053" max="13053" width="3.7109375" style="1" customWidth="1"/>
    <col min="13054" max="13055" width="10.7109375" style="1" customWidth="1"/>
    <col min="13056" max="13056" width="9.5703125" style="1" customWidth="1"/>
    <col min="13057" max="13059" width="9.28515625" style="1" customWidth="1"/>
    <col min="13060" max="13060" width="14.5703125" style="1" customWidth="1"/>
    <col min="13061" max="13061" width="17.7109375" style="1" customWidth="1"/>
    <col min="13062" max="13062" width="19.7109375" style="1" customWidth="1"/>
    <col min="13063" max="13308" width="11.5703125" style="1"/>
    <col min="13309" max="13309" width="3.7109375" style="1" customWidth="1"/>
    <col min="13310" max="13311" width="10.7109375" style="1" customWidth="1"/>
    <col min="13312" max="13312" width="9.5703125" style="1" customWidth="1"/>
    <col min="13313" max="13315" width="9.28515625" style="1" customWidth="1"/>
    <col min="13316" max="13316" width="14.5703125" style="1" customWidth="1"/>
    <col min="13317" max="13317" width="17.7109375" style="1" customWidth="1"/>
    <col min="13318" max="13318" width="19.7109375" style="1" customWidth="1"/>
    <col min="13319" max="13564" width="11.5703125" style="1"/>
    <col min="13565" max="13565" width="3.7109375" style="1" customWidth="1"/>
    <col min="13566" max="13567" width="10.7109375" style="1" customWidth="1"/>
    <col min="13568" max="13568" width="9.5703125" style="1" customWidth="1"/>
    <col min="13569" max="13571" width="9.28515625" style="1" customWidth="1"/>
    <col min="13572" max="13572" width="14.5703125" style="1" customWidth="1"/>
    <col min="13573" max="13573" width="17.7109375" style="1" customWidth="1"/>
    <col min="13574" max="13574" width="19.7109375" style="1" customWidth="1"/>
    <col min="13575" max="13820" width="11.5703125" style="1"/>
    <col min="13821" max="13821" width="3.7109375" style="1" customWidth="1"/>
    <col min="13822" max="13823" width="10.7109375" style="1" customWidth="1"/>
    <col min="13824" max="13824" width="9.5703125" style="1" customWidth="1"/>
    <col min="13825" max="13827" width="9.28515625" style="1" customWidth="1"/>
    <col min="13828" max="13828" width="14.5703125" style="1" customWidth="1"/>
    <col min="13829" max="13829" width="17.7109375" style="1" customWidth="1"/>
    <col min="13830" max="13830" width="19.7109375" style="1" customWidth="1"/>
    <col min="13831" max="14076" width="11.5703125" style="1"/>
    <col min="14077" max="14077" width="3.7109375" style="1" customWidth="1"/>
    <col min="14078" max="14079" width="10.7109375" style="1" customWidth="1"/>
    <col min="14080" max="14080" width="9.5703125" style="1" customWidth="1"/>
    <col min="14081" max="14083" width="9.28515625" style="1" customWidth="1"/>
    <col min="14084" max="14084" width="14.5703125" style="1" customWidth="1"/>
    <col min="14085" max="14085" width="17.7109375" style="1" customWidth="1"/>
    <col min="14086" max="14086" width="19.7109375" style="1" customWidth="1"/>
    <col min="14087" max="14332" width="11.5703125" style="1"/>
    <col min="14333" max="14333" width="3.7109375" style="1" customWidth="1"/>
    <col min="14334" max="14335" width="10.7109375" style="1" customWidth="1"/>
    <col min="14336" max="14336" width="9.5703125" style="1" customWidth="1"/>
    <col min="14337" max="14339" width="9.28515625" style="1" customWidth="1"/>
    <col min="14340" max="14340" width="14.5703125" style="1" customWidth="1"/>
    <col min="14341" max="14341" width="17.7109375" style="1" customWidth="1"/>
    <col min="14342" max="14342" width="19.7109375" style="1" customWidth="1"/>
    <col min="14343" max="14588" width="11.5703125" style="1"/>
    <col min="14589" max="14589" width="3.7109375" style="1" customWidth="1"/>
    <col min="14590" max="14591" width="10.7109375" style="1" customWidth="1"/>
    <col min="14592" max="14592" width="9.5703125" style="1" customWidth="1"/>
    <col min="14593" max="14595" width="9.28515625" style="1" customWidth="1"/>
    <col min="14596" max="14596" width="14.5703125" style="1" customWidth="1"/>
    <col min="14597" max="14597" width="17.7109375" style="1" customWidth="1"/>
    <col min="14598" max="14598" width="19.7109375" style="1" customWidth="1"/>
    <col min="14599" max="14844" width="11.5703125" style="1"/>
    <col min="14845" max="14845" width="3.7109375" style="1" customWidth="1"/>
    <col min="14846" max="14847" width="10.7109375" style="1" customWidth="1"/>
    <col min="14848" max="14848" width="9.5703125" style="1" customWidth="1"/>
    <col min="14849" max="14851" width="9.28515625" style="1" customWidth="1"/>
    <col min="14852" max="14852" width="14.5703125" style="1" customWidth="1"/>
    <col min="14853" max="14853" width="17.7109375" style="1" customWidth="1"/>
    <col min="14854" max="14854" width="19.7109375" style="1" customWidth="1"/>
    <col min="14855" max="15100" width="11.5703125" style="1"/>
    <col min="15101" max="15101" width="3.7109375" style="1" customWidth="1"/>
    <col min="15102" max="15103" width="10.7109375" style="1" customWidth="1"/>
    <col min="15104" max="15104" width="9.5703125" style="1" customWidth="1"/>
    <col min="15105" max="15107" width="9.28515625" style="1" customWidth="1"/>
    <col min="15108" max="15108" width="14.5703125" style="1" customWidth="1"/>
    <col min="15109" max="15109" width="17.7109375" style="1" customWidth="1"/>
    <col min="15110" max="15110" width="19.7109375" style="1" customWidth="1"/>
    <col min="15111" max="15356" width="11.5703125" style="1"/>
    <col min="15357" max="15357" width="3.7109375" style="1" customWidth="1"/>
    <col min="15358" max="15359" width="10.7109375" style="1" customWidth="1"/>
    <col min="15360" max="15360" width="9.5703125" style="1" customWidth="1"/>
    <col min="15361" max="15363" width="9.28515625" style="1" customWidth="1"/>
    <col min="15364" max="15364" width="14.5703125" style="1" customWidth="1"/>
    <col min="15365" max="15365" width="17.7109375" style="1" customWidth="1"/>
    <col min="15366" max="15366" width="19.7109375" style="1" customWidth="1"/>
    <col min="15367" max="15612" width="11.5703125" style="1"/>
    <col min="15613" max="15613" width="3.7109375" style="1" customWidth="1"/>
    <col min="15614" max="15615" width="10.7109375" style="1" customWidth="1"/>
    <col min="15616" max="15616" width="9.5703125" style="1" customWidth="1"/>
    <col min="15617" max="15619" width="9.28515625" style="1" customWidth="1"/>
    <col min="15620" max="15620" width="14.5703125" style="1" customWidth="1"/>
    <col min="15621" max="15621" width="17.7109375" style="1" customWidth="1"/>
    <col min="15622" max="15622" width="19.7109375" style="1" customWidth="1"/>
    <col min="15623" max="15868" width="11.5703125" style="1"/>
    <col min="15869" max="15869" width="3.7109375" style="1" customWidth="1"/>
    <col min="15870" max="15871" width="10.7109375" style="1" customWidth="1"/>
    <col min="15872" max="15872" width="9.5703125" style="1" customWidth="1"/>
    <col min="15873" max="15875" width="9.28515625" style="1" customWidth="1"/>
    <col min="15876" max="15876" width="14.5703125" style="1" customWidth="1"/>
    <col min="15877" max="15877" width="17.7109375" style="1" customWidth="1"/>
    <col min="15878" max="15878" width="19.7109375" style="1" customWidth="1"/>
    <col min="15879" max="16124" width="11.5703125" style="1"/>
    <col min="16125" max="16125" width="3.7109375" style="1" customWidth="1"/>
    <col min="16126" max="16127" width="10.7109375" style="1" customWidth="1"/>
    <col min="16128" max="16128" width="9.5703125" style="1" customWidth="1"/>
    <col min="16129" max="16131" width="9.28515625" style="1" customWidth="1"/>
    <col min="16132" max="16132" width="14.5703125" style="1" customWidth="1"/>
    <col min="16133" max="16133" width="17.7109375" style="1" customWidth="1"/>
    <col min="16134" max="16134" width="19.7109375" style="1" customWidth="1"/>
    <col min="16135" max="16384" width="11.5703125" style="1"/>
  </cols>
  <sheetData>
    <row r="1" spans="1:19" ht="29.25" hidden="1" customHeight="1">
      <c r="A1" s="37"/>
      <c r="B1" s="37"/>
      <c r="C1" s="37"/>
      <c r="D1" s="38" t="s">
        <v>22</v>
      </c>
      <c r="E1" s="38"/>
      <c r="F1" s="38"/>
      <c r="G1" s="38"/>
      <c r="H1" s="38"/>
      <c r="I1" s="38"/>
    </row>
    <row r="2" spans="1:19" s="4" customFormat="1" hidden="1">
      <c r="A2" s="2"/>
      <c r="B2" s="2"/>
      <c r="C2" s="3"/>
      <c r="D2" s="3"/>
      <c r="E2" s="26" t="s">
        <v>20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s="4" customFormat="1" ht="25.5" hidden="1" customHeight="1">
      <c r="A3" s="2"/>
      <c r="B3" s="2"/>
      <c r="C3" s="3"/>
      <c r="D3" s="3"/>
      <c r="E3" s="26" t="s">
        <v>21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64" customFormat="1" ht="25.5" customHeight="1">
      <c r="A4" s="63"/>
      <c r="B4" s="63"/>
      <c r="C4" s="63"/>
      <c r="D4" s="63"/>
      <c r="E4" s="63"/>
      <c r="F4" s="27"/>
      <c r="G4" s="26"/>
      <c r="H4" s="45"/>
      <c r="I4" s="45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4" customFormat="1" ht="13.5" customHeight="1">
      <c r="A5" s="44"/>
      <c r="B5" s="44"/>
      <c r="C5" s="44"/>
      <c r="D5" s="44"/>
      <c r="E5" s="27"/>
      <c r="F5" s="27"/>
      <c r="G5" s="26"/>
      <c r="H5" s="45"/>
      <c r="I5" s="45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7.25" customHeight="1">
      <c r="A6" s="39" t="s">
        <v>38</v>
      </c>
      <c r="B6" s="39"/>
      <c r="C6" s="39"/>
      <c r="D6" s="39"/>
      <c r="E6" s="39"/>
      <c r="F6" s="39"/>
      <c r="G6" s="39"/>
      <c r="H6" s="39"/>
      <c r="I6" s="39"/>
    </row>
    <row r="7" spans="1:19" ht="27" hidden="1" customHeight="1">
      <c r="A7" s="40"/>
      <c r="B7" s="40"/>
      <c r="C7" s="40"/>
      <c r="D7" s="40"/>
      <c r="E7" s="40"/>
      <c r="F7" s="40"/>
      <c r="G7" s="40"/>
      <c r="H7" s="40"/>
      <c r="I7" s="40"/>
    </row>
    <row r="8" spans="1:19" ht="26.25" hidden="1" customHeight="1">
      <c r="A8" s="25"/>
      <c r="B8" s="25"/>
      <c r="C8" s="25"/>
      <c r="D8" s="25"/>
      <c r="E8" s="25"/>
      <c r="F8" s="25"/>
      <c r="G8" s="25"/>
      <c r="H8" s="25"/>
      <c r="I8" s="25"/>
    </row>
    <row r="9" spans="1:19" ht="36" hidden="1" customHeight="1">
      <c r="A9" s="41" t="s">
        <v>2</v>
      </c>
      <c r="B9" s="41"/>
      <c r="C9" s="41"/>
      <c r="D9" s="42"/>
      <c r="E9" s="43"/>
      <c r="F9" s="43"/>
      <c r="G9" s="43"/>
      <c r="H9" s="43"/>
      <c r="I9" s="43"/>
    </row>
    <row r="10" spans="1:19" hidden="1">
      <c r="D10" s="2"/>
      <c r="E10" s="2"/>
      <c r="F10" s="2"/>
      <c r="G10" s="2"/>
    </row>
    <row r="11" spans="1:19" ht="77.25" customHeight="1">
      <c r="A11" s="52" t="s">
        <v>3</v>
      </c>
      <c r="B11" s="52"/>
      <c r="C11" s="52"/>
      <c r="D11" s="53" t="s">
        <v>39</v>
      </c>
      <c r="E11" s="53"/>
      <c r="F11" s="53"/>
      <c r="G11" s="53"/>
      <c r="H11" s="53"/>
      <c r="I11" s="53"/>
    </row>
    <row r="12" spans="1:19" ht="12.75" customHeight="1">
      <c r="A12" s="58" t="s">
        <v>37</v>
      </c>
      <c r="B12" s="58"/>
      <c r="C12" s="58"/>
      <c r="D12" s="58"/>
      <c r="E12" s="58"/>
      <c r="F12" s="58"/>
      <c r="G12" s="58"/>
      <c r="H12" s="58"/>
      <c r="I12" s="58"/>
    </row>
    <row r="13" spans="1:19" ht="36" customHeight="1">
      <c r="A13" s="54" t="s">
        <v>4</v>
      </c>
      <c r="B13" s="54"/>
      <c r="C13" s="54"/>
      <c r="D13" s="54"/>
      <c r="E13" s="54"/>
      <c r="F13" s="54"/>
      <c r="G13" s="54"/>
      <c r="H13" s="54"/>
      <c r="I13" s="54"/>
    </row>
    <row r="14" spans="1:19" ht="12.75" customHeight="1">
      <c r="A14" s="6"/>
      <c r="B14" s="6"/>
      <c r="C14" s="6"/>
      <c r="D14" s="7"/>
      <c r="E14" s="7"/>
      <c r="F14" s="7"/>
      <c r="G14" s="7"/>
      <c r="H14" s="7"/>
      <c r="I14" s="7"/>
    </row>
    <row r="15" spans="1:19" ht="25.5" customHeight="1">
      <c r="A15" s="54" t="s">
        <v>5</v>
      </c>
      <c r="B15" s="54"/>
      <c r="C15" s="54"/>
      <c r="D15" s="54" t="s">
        <v>36</v>
      </c>
      <c r="E15" s="54"/>
      <c r="F15" s="54"/>
      <c r="G15" s="54"/>
      <c r="H15" s="54"/>
      <c r="I15" s="54"/>
    </row>
    <row r="16" spans="1:19" ht="12.75" customHeight="1">
      <c r="A16" s="8"/>
      <c r="B16" s="8"/>
      <c r="C16" s="8"/>
      <c r="D16" s="7"/>
      <c r="E16" s="7"/>
      <c r="F16" s="7"/>
      <c r="G16" s="7"/>
      <c r="H16" s="7"/>
      <c r="I16" s="7"/>
    </row>
    <row r="17" spans="1:11">
      <c r="A17" s="9"/>
      <c r="B17" s="9"/>
      <c r="C17" s="9"/>
      <c r="D17" s="10"/>
      <c r="E17" s="10"/>
      <c r="F17" s="10"/>
      <c r="G17" s="10"/>
      <c r="H17" s="9"/>
      <c r="I17" s="9"/>
    </row>
    <row r="18" spans="1:11" ht="60.75" customHeight="1">
      <c r="A18" s="11" t="s">
        <v>0</v>
      </c>
      <c r="B18" s="46" t="s">
        <v>6</v>
      </c>
      <c r="C18" s="47"/>
      <c r="D18" s="46" t="s">
        <v>7</v>
      </c>
      <c r="E18" s="48"/>
      <c r="F18" s="48"/>
      <c r="G18" s="47"/>
      <c r="H18" s="12" t="s">
        <v>8</v>
      </c>
      <c r="I18" s="11" t="s">
        <v>9</v>
      </c>
    </row>
    <row r="19" spans="1:11" ht="17.25" customHeight="1">
      <c r="A19" s="55" t="s">
        <v>42</v>
      </c>
      <c r="B19" s="56"/>
      <c r="C19" s="56"/>
      <c r="D19" s="56"/>
      <c r="E19" s="56"/>
      <c r="F19" s="56"/>
      <c r="G19" s="56"/>
      <c r="H19" s="56"/>
      <c r="I19" s="57"/>
    </row>
    <row r="20" spans="1:11" ht="12.75" customHeight="1">
      <c r="A20" s="13">
        <v>1</v>
      </c>
      <c r="B20" s="49">
        <v>2</v>
      </c>
      <c r="C20" s="50"/>
      <c r="D20" s="49">
        <v>3</v>
      </c>
      <c r="E20" s="51"/>
      <c r="F20" s="51"/>
      <c r="G20" s="50"/>
      <c r="H20" s="13">
        <v>4</v>
      </c>
      <c r="I20" s="13">
        <v>5</v>
      </c>
    </row>
    <row r="21" spans="1:11" ht="116.25" customHeight="1">
      <c r="A21" s="14">
        <v>1</v>
      </c>
      <c r="B21" s="28" t="s">
        <v>44</v>
      </c>
      <c r="C21" s="29"/>
      <c r="D21" s="59" t="s">
        <v>45</v>
      </c>
      <c r="E21" s="60"/>
      <c r="F21" s="60"/>
      <c r="G21" s="61"/>
      <c r="H21" s="15" t="s">
        <v>47</v>
      </c>
      <c r="I21" s="16">
        <f>9.09*0.3*1000</f>
        <v>2727</v>
      </c>
    </row>
    <row r="22" spans="1:11" ht="122.25" customHeight="1">
      <c r="A22" s="17">
        <v>2</v>
      </c>
      <c r="B22" s="28" t="s">
        <v>23</v>
      </c>
      <c r="C22" s="29"/>
      <c r="D22" s="59" t="s">
        <v>46</v>
      </c>
      <c r="E22" s="60"/>
      <c r="F22" s="60"/>
      <c r="G22" s="61"/>
      <c r="H22" s="15" t="s">
        <v>48</v>
      </c>
      <c r="I22" s="16">
        <f>9.09*0.7*1000</f>
        <v>6363</v>
      </c>
    </row>
    <row r="23" spans="1:11" ht="12.75" customHeight="1">
      <c r="A23" s="28" t="s">
        <v>19</v>
      </c>
      <c r="B23" s="30"/>
      <c r="C23" s="30"/>
      <c r="D23" s="30"/>
      <c r="E23" s="30"/>
      <c r="F23" s="30"/>
      <c r="G23" s="30"/>
      <c r="H23" s="30"/>
      <c r="I23" s="29"/>
    </row>
    <row r="24" spans="1:11" ht="104.25" customHeight="1">
      <c r="A24" s="17">
        <v>3</v>
      </c>
      <c r="B24" s="28" t="s">
        <v>11</v>
      </c>
      <c r="C24" s="29"/>
      <c r="D24" s="28" t="s">
        <v>24</v>
      </c>
      <c r="E24" s="30"/>
      <c r="F24" s="30"/>
      <c r="G24" s="29"/>
      <c r="H24" s="15" t="s">
        <v>13</v>
      </c>
      <c r="I24" s="16">
        <f>ROUND(3.77*1*0.2*1000,2)</f>
        <v>754</v>
      </c>
    </row>
    <row r="25" spans="1:11" ht="103.5" customHeight="1">
      <c r="A25" s="17">
        <v>4</v>
      </c>
      <c r="B25" s="28" t="s">
        <v>11</v>
      </c>
      <c r="C25" s="29"/>
      <c r="D25" s="28" t="s">
        <v>25</v>
      </c>
      <c r="E25" s="30"/>
      <c r="F25" s="30"/>
      <c r="G25" s="29"/>
      <c r="H25" s="15" t="s">
        <v>14</v>
      </c>
      <c r="I25" s="16">
        <f>ROUND(3.77*1*0.8*1000,2)</f>
        <v>3016</v>
      </c>
    </row>
    <row r="26" spans="1:11" ht="12.75" hidden="1" customHeight="1">
      <c r="A26" s="28" t="s">
        <v>16</v>
      </c>
      <c r="B26" s="30"/>
      <c r="C26" s="30"/>
      <c r="D26" s="30"/>
      <c r="E26" s="30"/>
      <c r="F26" s="30"/>
      <c r="G26" s="30"/>
      <c r="H26" s="30"/>
      <c r="I26" s="29"/>
    </row>
    <row r="27" spans="1:11" ht="134.25" hidden="1" customHeight="1">
      <c r="A27" s="17">
        <v>4</v>
      </c>
      <c r="B27" s="28" t="s">
        <v>11</v>
      </c>
      <c r="C27" s="29"/>
      <c r="D27" s="28" t="s">
        <v>26</v>
      </c>
      <c r="E27" s="30"/>
      <c r="F27" s="30"/>
      <c r="G27" s="29"/>
      <c r="H27" s="15" t="s">
        <v>17</v>
      </c>
      <c r="I27" s="16">
        <f>ROUND(2.82*0*0.4*1000,2)</f>
        <v>0</v>
      </c>
    </row>
    <row r="28" spans="1:11" ht="127.5" hidden="1" customHeight="1">
      <c r="A28" s="17">
        <v>5</v>
      </c>
      <c r="B28" s="28" t="s">
        <v>11</v>
      </c>
      <c r="C28" s="29"/>
      <c r="D28" s="28" t="s">
        <v>28</v>
      </c>
      <c r="E28" s="30"/>
      <c r="F28" s="30"/>
      <c r="G28" s="29"/>
      <c r="H28" s="15" t="s">
        <v>27</v>
      </c>
      <c r="I28" s="16">
        <f>ROUND(2.82*0*0.6*1.2*1000,2)</f>
        <v>0</v>
      </c>
    </row>
    <row r="29" spans="1:11" ht="12.75" customHeight="1">
      <c r="A29" s="28" t="s">
        <v>18</v>
      </c>
      <c r="B29" s="30"/>
      <c r="C29" s="30"/>
      <c r="D29" s="30"/>
      <c r="E29" s="30"/>
      <c r="F29" s="30"/>
      <c r="G29" s="30"/>
      <c r="H29" s="30"/>
      <c r="I29" s="29"/>
    </row>
    <row r="30" spans="1:11" ht="123" customHeight="1">
      <c r="A30" s="17">
        <v>5</v>
      </c>
      <c r="B30" s="28" t="s">
        <v>11</v>
      </c>
      <c r="C30" s="29"/>
      <c r="D30" s="28" t="s">
        <v>29</v>
      </c>
      <c r="E30" s="30"/>
      <c r="F30" s="30"/>
      <c r="G30" s="29"/>
      <c r="H30" s="15" t="s">
        <v>30</v>
      </c>
      <c r="I30" s="16">
        <f>ROUND(1.23*1*1*1000,2)</f>
        <v>1230</v>
      </c>
    </row>
    <row r="31" spans="1:11" ht="12.75" customHeight="1">
      <c r="A31" s="28" t="s">
        <v>15</v>
      </c>
      <c r="B31" s="30"/>
      <c r="C31" s="30"/>
      <c r="D31" s="30"/>
      <c r="E31" s="30"/>
      <c r="F31" s="30"/>
      <c r="G31" s="30"/>
      <c r="H31" s="30"/>
      <c r="I31" s="29"/>
    </row>
    <row r="32" spans="1:11" ht="108" customHeight="1">
      <c r="A32" s="17">
        <v>6</v>
      </c>
      <c r="B32" s="28" t="s">
        <v>15</v>
      </c>
      <c r="C32" s="29"/>
      <c r="D32" s="28" t="s">
        <v>31</v>
      </c>
      <c r="E32" s="30"/>
      <c r="F32" s="30"/>
      <c r="G32" s="29"/>
      <c r="H32" s="15" t="s">
        <v>32</v>
      </c>
      <c r="I32" s="16">
        <f>ROUND(5.02*1*0.2*1000,2)</f>
        <v>1004</v>
      </c>
      <c r="K32" s="1" t="s">
        <v>1</v>
      </c>
    </row>
    <row r="33" spans="1:9" ht="103.5" customHeight="1">
      <c r="A33" s="17">
        <v>7</v>
      </c>
      <c r="B33" s="28" t="s">
        <v>15</v>
      </c>
      <c r="C33" s="29"/>
      <c r="D33" s="28" t="s">
        <v>33</v>
      </c>
      <c r="E33" s="30"/>
      <c r="F33" s="30"/>
      <c r="G33" s="29"/>
      <c r="H33" s="15" t="s">
        <v>34</v>
      </c>
      <c r="I33" s="16">
        <f>ROUND(5.02*1*0.8*1000,2)</f>
        <v>4016</v>
      </c>
    </row>
    <row r="34" spans="1:9" ht="17.25" customHeight="1">
      <c r="A34" s="18">
        <v>8</v>
      </c>
      <c r="B34" s="34" t="s">
        <v>12</v>
      </c>
      <c r="C34" s="35"/>
      <c r="D34" s="34"/>
      <c r="E34" s="36"/>
      <c r="F34" s="36"/>
      <c r="G34" s="35"/>
      <c r="H34" s="19"/>
      <c r="I34" s="20">
        <f>I21+I22+I24+I25+I27+I28+I30+I32+I33</f>
        <v>19110</v>
      </c>
    </row>
    <row r="35" spans="1:9" ht="49.5" customHeight="1">
      <c r="A35" s="17">
        <v>9</v>
      </c>
      <c r="B35" s="28" t="s">
        <v>40</v>
      </c>
      <c r="C35" s="29"/>
      <c r="D35" s="28" t="s">
        <v>43</v>
      </c>
      <c r="E35" s="30"/>
      <c r="F35" s="30"/>
      <c r="G35" s="29"/>
      <c r="H35" s="21" t="s">
        <v>41</v>
      </c>
      <c r="I35" s="22">
        <f>ROUND(I34*6.39,2)</f>
        <v>122112.9</v>
      </c>
    </row>
    <row r="36" spans="1:9" ht="16.5" customHeight="1">
      <c r="A36" s="18"/>
      <c r="B36" s="31" t="s">
        <v>12</v>
      </c>
      <c r="C36" s="32"/>
      <c r="D36" s="31"/>
      <c r="E36" s="33"/>
      <c r="F36" s="33"/>
      <c r="G36" s="32"/>
      <c r="H36" s="23"/>
      <c r="I36" s="24">
        <f>I35</f>
        <v>122112.9</v>
      </c>
    </row>
    <row r="37" spans="1:9" ht="27.75" customHeight="1">
      <c r="A37" s="18"/>
      <c r="B37" s="31" t="s">
        <v>49</v>
      </c>
      <c r="C37" s="32"/>
      <c r="D37" s="31" t="s">
        <v>50</v>
      </c>
      <c r="E37" s="33"/>
      <c r="F37" s="33"/>
      <c r="G37" s="32"/>
      <c r="H37" s="23">
        <f>1.078*1.053*1.044</f>
        <v>1.185079896</v>
      </c>
      <c r="I37" s="24">
        <f>I36*H37</f>
        <v>144713.54</v>
      </c>
    </row>
    <row r="38" spans="1:9" ht="16.5" customHeight="1">
      <c r="A38" s="18"/>
      <c r="B38" s="31" t="s">
        <v>51</v>
      </c>
      <c r="C38" s="32"/>
      <c r="D38" s="31"/>
      <c r="E38" s="33"/>
      <c r="F38" s="33"/>
      <c r="G38" s="32"/>
      <c r="H38" s="23"/>
      <c r="I38" s="24">
        <f>I37</f>
        <v>144713.54</v>
      </c>
    </row>
    <row r="39" spans="1:9" ht="15" customHeight="1">
      <c r="A39" s="18"/>
      <c r="B39" s="31" t="s">
        <v>35</v>
      </c>
      <c r="C39" s="32"/>
      <c r="D39" s="31"/>
      <c r="E39" s="33"/>
      <c r="F39" s="33"/>
      <c r="G39" s="32"/>
      <c r="H39" s="23"/>
      <c r="I39" s="24">
        <f>I38*20%</f>
        <v>28942.71</v>
      </c>
    </row>
    <row r="40" spans="1:9" ht="12" customHeight="1">
      <c r="A40" s="18"/>
      <c r="B40" s="31" t="s">
        <v>10</v>
      </c>
      <c r="C40" s="32"/>
      <c r="D40" s="31"/>
      <c r="E40" s="33"/>
      <c r="F40" s="33"/>
      <c r="G40" s="32"/>
      <c r="H40" s="23"/>
      <c r="I40" s="24">
        <f>I38+I39</f>
        <v>173656.25</v>
      </c>
    </row>
    <row r="42" spans="1:9">
      <c r="C42" s="62"/>
      <c r="D42" s="62"/>
      <c r="E42" s="62"/>
      <c r="F42" s="62"/>
      <c r="G42" s="62"/>
      <c r="H42" s="62"/>
    </row>
    <row r="45" spans="1:9" ht="12.75" customHeight="1">
      <c r="C45" s="62"/>
      <c r="D45" s="62"/>
      <c r="E45" s="62"/>
      <c r="F45" s="62"/>
      <c r="G45" s="62"/>
      <c r="H45" s="62"/>
    </row>
  </sheetData>
  <mergeCells count="60">
    <mergeCell ref="D38:G38"/>
    <mergeCell ref="C42:H42"/>
    <mergeCell ref="C45:H45"/>
    <mergeCell ref="B27:C27"/>
    <mergeCell ref="D27:G27"/>
    <mergeCell ref="B24:C24"/>
    <mergeCell ref="D24:G24"/>
    <mergeCell ref="B25:C25"/>
    <mergeCell ref="D25:G25"/>
    <mergeCell ref="A26:I26"/>
    <mergeCell ref="B32:C32"/>
    <mergeCell ref="D32:G32"/>
    <mergeCell ref="B33:C33"/>
    <mergeCell ref="D33:G33"/>
    <mergeCell ref="A29:I29"/>
    <mergeCell ref="B28:C28"/>
    <mergeCell ref="D28:G28"/>
    <mergeCell ref="B21:C21"/>
    <mergeCell ref="D21:G21"/>
    <mergeCell ref="B22:C22"/>
    <mergeCell ref="D22:G22"/>
    <mergeCell ref="A23:I23"/>
    <mergeCell ref="B18:C18"/>
    <mergeCell ref="D18:G18"/>
    <mergeCell ref="B20:C20"/>
    <mergeCell ref="D20:G20"/>
    <mergeCell ref="A11:C11"/>
    <mergeCell ref="D11:I11"/>
    <mergeCell ref="A13:C13"/>
    <mergeCell ref="D13:I13"/>
    <mergeCell ref="A15:C15"/>
    <mergeCell ref="D15:I15"/>
    <mergeCell ref="A19:I19"/>
    <mergeCell ref="A12:I12"/>
    <mergeCell ref="A1:C1"/>
    <mergeCell ref="D1:I1"/>
    <mergeCell ref="A6:I6"/>
    <mergeCell ref="A7:I7"/>
    <mergeCell ref="A9:C9"/>
    <mergeCell ref="D9:I9"/>
    <mergeCell ref="A5:D5"/>
    <mergeCell ref="H4:I4"/>
    <mergeCell ref="H5:I5"/>
    <mergeCell ref="A4:E4"/>
    <mergeCell ref="B30:C30"/>
    <mergeCell ref="D30:G30"/>
    <mergeCell ref="A31:I31"/>
    <mergeCell ref="B40:C40"/>
    <mergeCell ref="D40:G40"/>
    <mergeCell ref="B39:C39"/>
    <mergeCell ref="D39:G39"/>
    <mergeCell ref="B34:C34"/>
    <mergeCell ref="D34:G34"/>
    <mergeCell ref="B35:C35"/>
    <mergeCell ref="D35:G35"/>
    <mergeCell ref="B36:C36"/>
    <mergeCell ref="D36:G36"/>
    <mergeCell ref="B37:C37"/>
    <mergeCell ref="D37:G37"/>
    <mergeCell ref="B38:C38"/>
  </mergeCells>
  <pageMargins left="0.39370078740157483" right="0.39370078740157483" top="0.39370078740157483" bottom="0.39370078740157483" header="0.31496062992125984" footer="0.31496062992125984"/>
  <pageSetup paperSize="9" scale="85" fitToHeight="1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ВЛ-6кВ  0,997км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v.holunov</dc:creator>
  <cp:lastModifiedBy>ASmirnova</cp:lastModifiedBy>
  <cp:lastPrinted>2021-11-22T10:30:18Z</cp:lastPrinted>
  <dcterms:created xsi:type="dcterms:W3CDTF">2018-09-10T07:21:15Z</dcterms:created>
  <dcterms:modified xsi:type="dcterms:W3CDTF">2025-04-16T11:41:41Z</dcterms:modified>
</cp:coreProperties>
</file>